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75"/>
  </bookViews>
  <sheets>
    <sheet name="入围面试人员名单" sheetId="14" r:id="rId1"/>
    <sheet name="音体美" sheetId="15" r:id="rId2"/>
    <sheet name="学前" sheetId="16" r:id="rId3"/>
  </sheets>
  <definedNames>
    <definedName name="_xlnm.Print_Titles" localSheetId="0">入围面试人员名单!$2:$3</definedName>
  </definedNames>
  <calcPr calcId="144525"/>
</workbook>
</file>

<file path=xl/calcChain.xml><?xml version="1.0" encoding="utf-8"?>
<calcChain xmlns="http://schemas.openxmlformats.org/spreadsheetml/2006/main">
  <c r="K20" i="16" l="1"/>
  <c r="J20" i="16"/>
  <c r="H20" i="16"/>
  <c r="F20" i="16"/>
  <c r="K19" i="16"/>
  <c r="J19" i="16"/>
  <c r="H19" i="16"/>
  <c r="F19" i="16"/>
  <c r="K18" i="16"/>
  <c r="J18" i="16"/>
  <c r="H18" i="16"/>
  <c r="F18" i="16"/>
  <c r="K17" i="16"/>
  <c r="J17" i="16"/>
  <c r="H17" i="16"/>
  <c r="F17" i="16"/>
  <c r="K16" i="16"/>
  <c r="J16" i="16"/>
  <c r="H16" i="16"/>
  <c r="F16" i="16"/>
  <c r="K15" i="16"/>
  <c r="J15" i="16"/>
  <c r="H15" i="16"/>
  <c r="F15" i="16"/>
  <c r="K14" i="16"/>
  <c r="J14" i="16"/>
  <c r="H14" i="16"/>
  <c r="F14" i="16"/>
  <c r="K13" i="16"/>
  <c r="J13" i="16"/>
  <c r="H13" i="16"/>
  <c r="F13" i="16"/>
  <c r="K12" i="16"/>
  <c r="J12" i="16"/>
  <c r="H12" i="16"/>
  <c r="F12" i="16"/>
  <c r="K11" i="16"/>
  <c r="J11" i="16"/>
  <c r="H11" i="16"/>
  <c r="F11" i="16"/>
  <c r="K10" i="16"/>
  <c r="J10" i="16"/>
  <c r="H10" i="16"/>
  <c r="F10" i="16"/>
  <c r="K9" i="16"/>
  <c r="J9" i="16"/>
  <c r="H9" i="16"/>
  <c r="F9" i="16"/>
  <c r="K8" i="16"/>
  <c r="J8" i="16"/>
  <c r="H8" i="16"/>
  <c r="F8" i="16"/>
  <c r="K7" i="16"/>
  <c r="J7" i="16"/>
  <c r="H7" i="16"/>
  <c r="F7" i="16"/>
  <c r="K6" i="16"/>
  <c r="J6" i="16"/>
  <c r="H6" i="16"/>
  <c r="F6" i="16"/>
  <c r="K5" i="16"/>
  <c r="J5" i="16"/>
  <c r="H5" i="16"/>
  <c r="F5" i="16"/>
  <c r="K4" i="16"/>
  <c r="J4" i="16"/>
  <c r="H4" i="16"/>
  <c r="F4" i="16"/>
  <c r="K3" i="16"/>
  <c r="J3" i="16"/>
  <c r="H3" i="16"/>
  <c r="F3" i="16"/>
  <c r="K12" i="15"/>
  <c r="J12" i="15"/>
  <c r="H12" i="15"/>
  <c r="F12" i="15"/>
  <c r="K11" i="15"/>
  <c r="H11" i="15"/>
  <c r="F11" i="15"/>
  <c r="K10" i="15"/>
  <c r="H10" i="15"/>
  <c r="F10" i="15"/>
  <c r="K9" i="15"/>
  <c r="J9" i="15"/>
  <c r="H9" i="15"/>
  <c r="F9" i="15"/>
  <c r="K8" i="15"/>
  <c r="J8" i="15"/>
  <c r="H8" i="15"/>
  <c r="F8" i="15"/>
  <c r="K7" i="15"/>
  <c r="J7" i="15"/>
  <c r="H7" i="15"/>
  <c r="F7" i="15"/>
  <c r="K6" i="15"/>
  <c r="J6" i="15"/>
  <c r="H6" i="15"/>
  <c r="F6" i="15"/>
  <c r="K5" i="15"/>
  <c r="H5" i="15"/>
  <c r="F5" i="15"/>
  <c r="K4" i="15"/>
  <c r="H4" i="15"/>
  <c r="F4" i="15"/>
  <c r="K3" i="15"/>
  <c r="H3" i="15"/>
  <c r="F3" i="15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5" i="14"/>
  <c r="I85" i="14"/>
  <c r="G85" i="14"/>
  <c r="K84" i="14"/>
  <c r="I84" i="14"/>
  <c r="G84" i="14"/>
  <c r="K83" i="14"/>
  <c r="I83" i="14"/>
  <c r="G83" i="14"/>
  <c r="K82" i="14"/>
  <c r="I82" i="14"/>
  <c r="G82" i="14"/>
  <c r="K81" i="14"/>
  <c r="I81" i="14"/>
  <c r="G81" i="14"/>
  <c r="K80" i="14"/>
  <c r="I80" i="14"/>
  <c r="G80" i="14"/>
  <c r="K79" i="14"/>
  <c r="I79" i="14"/>
  <c r="G79" i="14"/>
  <c r="K78" i="14"/>
  <c r="I78" i="14"/>
  <c r="G78" i="14"/>
  <c r="K77" i="14"/>
  <c r="I77" i="14"/>
  <c r="G77" i="14"/>
  <c r="K76" i="14"/>
  <c r="I76" i="14"/>
  <c r="G76" i="14"/>
  <c r="K75" i="14"/>
  <c r="I75" i="14"/>
  <c r="G75" i="14"/>
  <c r="K74" i="14"/>
  <c r="I74" i="14"/>
  <c r="G74" i="14"/>
  <c r="K73" i="14"/>
  <c r="I73" i="14"/>
  <c r="G73" i="14"/>
  <c r="K72" i="14"/>
  <c r="I72" i="14"/>
  <c r="G72" i="14"/>
  <c r="K71" i="14"/>
  <c r="I71" i="14"/>
  <c r="G71" i="14"/>
  <c r="K70" i="14"/>
  <c r="I70" i="14"/>
  <c r="G70" i="14"/>
  <c r="K69" i="14"/>
  <c r="I69" i="14"/>
  <c r="G69" i="14"/>
  <c r="K68" i="14"/>
  <c r="I68" i="14"/>
  <c r="G68" i="14"/>
  <c r="K67" i="14"/>
  <c r="I67" i="14"/>
  <c r="G67" i="14"/>
  <c r="F67" i="14"/>
  <c r="K66" i="14"/>
  <c r="I66" i="14"/>
  <c r="G66" i="14"/>
  <c r="K65" i="14"/>
  <c r="I65" i="14"/>
  <c r="G65" i="14"/>
  <c r="K64" i="14"/>
  <c r="I64" i="14"/>
  <c r="G64" i="14"/>
  <c r="F64" i="14"/>
  <c r="K63" i="14"/>
  <c r="I63" i="14"/>
  <c r="G63" i="14"/>
  <c r="K62" i="14"/>
  <c r="I62" i="14"/>
  <c r="G62" i="14"/>
  <c r="K61" i="14"/>
  <c r="I61" i="14"/>
  <c r="G61" i="14"/>
  <c r="K60" i="14"/>
  <c r="I60" i="14"/>
  <c r="G60" i="14"/>
  <c r="K59" i="14"/>
  <c r="I59" i="14"/>
  <c r="G59" i="14"/>
  <c r="K58" i="14"/>
  <c r="I58" i="14"/>
  <c r="G58" i="14"/>
  <c r="K57" i="14"/>
  <c r="I57" i="14"/>
  <c r="G57" i="14"/>
  <c r="K56" i="14"/>
  <c r="I56" i="14"/>
  <c r="G56" i="14"/>
  <c r="K55" i="14"/>
  <c r="I55" i="14"/>
  <c r="G55" i="14"/>
  <c r="K54" i="14"/>
  <c r="I54" i="14"/>
  <c r="G54" i="14"/>
  <c r="K53" i="14"/>
  <c r="I53" i="14"/>
  <c r="G53" i="14"/>
  <c r="K52" i="14"/>
  <c r="I52" i="14"/>
  <c r="G52" i="14"/>
  <c r="K51" i="14"/>
  <c r="I51" i="14"/>
  <c r="G51" i="14"/>
  <c r="K50" i="14"/>
  <c r="I50" i="14"/>
  <c r="G50" i="14"/>
  <c r="K49" i="14"/>
  <c r="I49" i="14"/>
  <c r="G49" i="14"/>
  <c r="K48" i="14"/>
  <c r="I48" i="14"/>
  <c r="G48" i="14"/>
  <c r="K47" i="14"/>
  <c r="I47" i="14"/>
  <c r="G47" i="14"/>
  <c r="K46" i="14"/>
  <c r="I46" i="14"/>
  <c r="G46" i="14"/>
  <c r="K45" i="14"/>
  <c r="I45" i="14"/>
  <c r="G45" i="14"/>
  <c r="K44" i="14"/>
  <c r="I44" i="14"/>
  <c r="G44" i="14"/>
  <c r="K43" i="14"/>
  <c r="I43" i="14"/>
  <c r="G43" i="14"/>
  <c r="K42" i="14"/>
  <c r="I42" i="14"/>
  <c r="G42" i="14"/>
  <c r="K41" i="14"/>
  <c r="I41" i="14"/>
  <c r="G41" i="14"/>
  <c r="K40" i="14"/>
  <c r="I40" i="14"/>
  <c r="G40" i="14"/>
  <c r="K39" i="14"/>
  <c r="I39" i="14"/>
  <c r="G39" i="14"/>
  <c r="K38" i="14"/>
  <c r="I38" i="14"/>
  <c r="G38" i="14"/>
  <c r="K37" i="14"/>
  <c r="I37" i="14"/>
  <c r="G37" i="14"/>
  <c r="K36" i="14"/>
  <c r="I36" i="14"/>
  <c r="G36" i="14"/>
  <c r="K35" i="14"/>
  <c r="I35" i="14"/>
  <c r="G35" i="14"/>
  <c r="K34" i="14"/>
  <c r="I34" i="14"/>
  <c r="G34" i="14"/>
  <c r="K33" i="14"/>
  <c r="I33" i="14"/>
  <c r="G33" i="14"/>
  <c r="K32" i="14"/>
  <c r="I32" i="14"/>
  <c r="G32" i="14"/>
  <c r="K31" i="14"/>
  <c r="I31" i="14"/>
  <c r="G31" i="14"/>
  <c r="K30" i="14"/>
  <c r="I30" i="14"/>
  <c r="G30" i="14"/>
  <c r="K29" i="14"/>
  <c r="I29" i="14"/>
  <c r="G29" i="14"/>
  <c r="K28" i="14"/>
  <c r="I28" i="14"/>
  <c r="G28" i="14"/>
  <c r="K27" i="14"/>
  <c r="I27" i="14"/>
  <c r="G27" i="14"/>
  <c r="K26" i="14"/>
  <c r="I26" i="14"/>
  <c r="G26" i="14"/>
  <c r="K25" i="14"/>
  <c r="I25" i="14"/>
  <c r="G25" i="14"/>
  <c r="K24" i="14"/>
  <c r="I24" i="14"/>
  <c r="G24" i="14"/>
  <c r="K23" i="14"/>
  <c r="I23" i="14"/>
  <c r="G23" i="14"/>
  <c r="K22" i="14"/>
  <c r="I22" i="14"/>
  <c r="G22" i="14"/>
  <c r="K21" i="14"/>
  <c r="I21" i="14"/>
  <c r="G21" i="14"/>
  <c r="K20" i="14"/>
  <c r="I20" i="14"/>
  <c r="G20" i="14"/>
  <c r="K19" i="14"/>
  <c r="I19" i="14"/>
  <c r="G19" i="14"/>
  <c r="K18" i="14"/>
  <c r="I18" i="14"/>
  <c r="G18" i="14"/>
  <c r="K17" i="14"/>
  <c r="I17" i="14"/>
  <c r="G17" i="14"/>
  <c r="K16" i="14"/>
  <c r="I16" i="14"/>
  <c r="G16" i="14"/>
  <c r="K15" i="14"/>
  <c r="I15" i="14"/>
  <c r="G15" i="14"/>
  <c r="K14" i="14"/>
  <c r="I14" i="14"/>
  <c r="G14" i="14"/>
  <c r="K13" i="14"/>
  <c r="I13" i="14"/>
  <c r="G13" i="14"/>
  <c r="K12" i="14"/>
  <c r="I12" i="14"/>
  <c r="G12" i="14"/>
  <c r="K11" i="14"/>
  <c r="I11" i="14"/>
  <c r="G11" i="14"/>
  <c r="K10" i="14"/>
  <c r="I10" i="14"/>
  <c r="G10" i="14"/>
  <c r="K9" i="14"/>
  <c r="I9" i="14"/>
  <c r="G9" i="14"/>
  <c r="K8" i="14"/>
  <c r="I8" i="14"/>
  <c r="G8" i="14"/>
  <c r="K7" i="14"/>
  <c r="I7" i="14"/>
  <c r="G7" i="14"/>
  <c r="K6" i="14"/>
  <c r="I6" i="14"/>
  <c r="G6" i="14"/>
  <c r="K5" i="14"/>
  <c r="I5" i="14"/>
  <c r="G5" i="14"/>
  <c r="K4" i="14"/>
  <c r="I4" i="14"/>
  <c r="G4" i="14"/>
</calcChain>
</file>

<file path=xl/sharedStrings.xml><?xml version="1.0" encoding="utf-8"?>
<sst xmlns="http://schemas.openxmlformats.org/spreadsheetml/2006/main" count="377" uniqueCount="201">
  <si>
    <t>兰溪市2023年公开招聘教师综合成绩及入围体检人员名单</t>
  </si>
  <si>
    <t>抽签号</t>
  </si>
  <si>
    <t>序号</t>
  </si>
  <si>
    <t>学科</t>
  </si>
  <si>
    <t>姓名</t>
  </si>
  <si>
    <t>准考证号</t>
  </si>
  <si>
    <t>笔试</t>
  </si>
  <si>
    <t>面试</t>
  </si>
  <si>
    <t>奖励加分</t>
  </si>
  <si>
    <t>总分</t>
  </si>
  <si>
    <t>名次</t>
  </si>
  <si>
    <t>备注1</t>
  </si>
  <si>
    <t>备注2</t>
  </si>
  <si>
    <t>理论成绩</t>
  </si>
  <si>
    <t>折算分</t>
  </si>
  <si>
    <t>成绩小计</t>
  </si>
  <si>
    <t>初中语文</t>
  </si>
  <si>
    <r>
      <rPr>
        <sz val="11"/>
        <color theme="1"/>
        <rFont val="宋体"/>
        <charset val="134"/>
      </rPr>
      <t>钟志超</t>
    </r>
  </si>
  <si>
    <t>078123040064</t>
  </si>
  <si>
    <t>入围体检</t>
  </si>
  <si>
    <r>
      <rPr>
        <sz val="11"/>
        <color theme="1"/>
        <rFont val="宋体"/>
        <charset val="134"/>
      </rPr>
      <t>刘邵秀</t>
    </r>
  </si>
  <si>
    <t>078123040028</t>
  </si>
  <si>
    <r>
      <rPr>
        <sz val="11"/>
        <color theme="1"/>
        <rFont val="宋体"/>
        <charset val="134"/>
      </rPr>
      <t>高雅</t>
    </r>
  </si>
  <si>
    <t>078123040007</t>
  </si>
  <si>
    <r>
      <rPr>
        <sz val="11"/>
        <color theme="1"/>
        <rFont val="宋体"/>
        <charset val="134"/>
      </rPr>
      <t>王甜甜</t>
    </r>
  </si>
  <si>
    <t>078123040038</t>
  </si>
  <si>
    <r>
      <rPr>
        <sz val="11"/>
        <color theme="1"/>
        <rFont val="宋体"/>
        <charset val="134"/>
      </rPr>
      <t>蒋悦</t>
    </r>
  </si>
  <si>
    <t>078123040018</t>
  </si>
  <si>
    <r>
      <rPr>
        <sz val="11"/>
        <color theme="1"/>
        <rFont val="宋体"/>
        <charset val="134"/>
      </rPr>
      <t>吴勉</t>
    </r>
  </si>
  <si>
    <t>078123040040</t>
  </si>
  <si>
    <r>
      <rPr>
        <sz val="11"/>
        <color theme="1"/>
        <rFont val="宋体"/>
        <charset val="134"/>
      </rPr>
      <t>钟闽鸿</t>
    </r>
  </si>
  <si>
    <t>078123040062</t>
  </si>
  <si>
    <r>
      <rPr>
        <sz val="11"/>
        <color theme="1"/>
        <rFont val="宋体"/>
        <charset val="134"/>
      </rPr>
      <t>刘明霞</t>
    </r>
  </si>
  <si>
    <t>078123040027</t>
  </si>
  <si>
    <r>
      <rPr>
        <sz val="11"/>
        <color theme="1"/>
        <rFont val="宋体"/>
        <charset val="134"/>
      </rPr>
      <t>丁诺</t>
    </r>
  </si>
  <si>
    <t>078123040006</t>
  </si>
  <si>
    <r>
      <rPr>
        <sz val="11"/>
        <color theme="1"/>
        <rFont val="宋体"/>
        <charset val="134"/>
      </rPr>
      <t>姚静霞</t>
    </r>
  </si>
  <si>
    <t>078123040050</t>
  </si>
  <si>
    <r>
      <rPr>
        <sz val="11"/>
        <color theme="1"/>
        <rFont val="宋体"/>
        <charset val="134"/>
      </rPr>
      <t>邵倩</t>
    </r>
  </si>
  <si>
    <t>078123040032</t>
  </si>
  <si>
    <r>
      <rPr>
        <sz val="11"/>
        <color theme="1"/>
        <rFont val="宋体"/>
        <charset val="134"/>
      </rPr>
      <t>叶紫晨</t>
    </r>
  </si>
  <si>
    <t>078123040052</t>
  </si>
  <si>
    <r>
      <rPr>
        <sz val="11"/>
        <color theme="1"/>
        <rFont val="宋体"/>
        <charset val="134"/>
      </rPr>
      <t>舒涵婕</t>
    </r>
  </si>
  <si>
    <t>078123040033</t>
  </si>
  <si>
    <t>初中数学</t>
  </si>
  <si>
    <r>
      <rPr>
        <sz val="11"/>
        <color theme="1"/>
        <rFont val="宋体"/>
        <charset val="134"/>
      </rPr>
      <t>倪弦</t>
    </r>
  </si>
  <si>
    <t>078123040149</t>
  </si>
  <si>
    <r>
      <rPr>
        <sz val="11"/>
        <color theme="1"/>
        <rFont val="宋体"/>
        <charset val="134"/>
      </rPr>
      <t>葛婉珍</t>
    </r>
  </si>
  <si>
    <t>078123040134</t>
  </si>
  <si>
    <r>
      <rPr>
        <sz val="11"/>
        <color theme="1"/>
        <rFont val="宋体"/>
        <charset val="134"/>
      </rPr>
      <t>朱健刚</t>
    </r>
  </si>
  <si>
    <t>078123040164</t>
  </si>
  <si>
    <r>
      <rPr>
        <sz val="11"/>
        <color theme="1"/>
        <rFont val="宋体"/>
        <charset val="134"/>
      </rPr>
      <t>陈靓</t>
    </r>
  </si>
  <si>
    <t>078123040126</t>
  </si>
  <si>
    <r>
      <rPr>
        <sz val="11"/>
        <color theme="1"/>
        <rFont val="宋体"/>
        <charset val="134"/>
      </rPr>
      <t>蒋梦霞</t>
    </r>
  </si>
  <si>
    <t>078123040137</t>
  </si>
  <si>
    <r>
      <rPr>
        <sz val="11"/>
        <color theme="1"/>
        <rFont val="宋体"/>
        <charset val="134"/>
      </rPr>
      <t>邵昱</t>
    </r>
  </si>
  <si>
    <t>078123040150</t>
  </si>
  <si>
    <r>
      <rPr>
        <sz val="11"/>
        <color theme="1"/>
        <rFont val="宋体"/>
        <charset val="134"/>
      </rPr>
      <t>徐艳</t>
    </r>
  </si>
  <si>
    <t>078123040158</t>
  </si>
  <si>
    <r>
      <rPr>
        <sz val="11"/>
        <color theme="1"/>
        <rFont val="宋体"/>
        <charset val="134"/>
      </rPr>
      <t>傅智莉</t>
    </r>
  </si>
  <si>
    <t>078123040133</t>
  </si>
  <si>
    <t>初中英语</t>
  </si>
  <si>
    <r>
      <rPr>
        <sz val="11"/>
        <color theme="1"/>
        <rFont val="宋体"/>
        <charset val="134"/>
      </rPr>
      <t>程蝶岚</t>
    </r>
  </si>
  <si>
    <t>078123040074</t>
  </si>
  <si>
    <r>
      <rPr>
        <sz val="11"/>
        <color theme="1"/>
        <rFont val="宋体"/>
        <charset val="134"/>
      </rPr>
      <t>王倩</t>
    </r>
  </si>
  <si>
    <t>078123040103</t>
  </si>
  <si>
    <r>
      <rPr>
        <sz val="11"/>
        <color theme="1"/>
        <rFont val="宋体"/>
        <charset val="134"/>
      </rPr>
      <t>蒋璐萍</t>
    </r>
  </si>
  <si>
    <t>078123040082</t>
  </si>
  <si>
    <r>
      <rPr>
        <sz val="11"/>
        <color theme="1"/>
        <rFont val="宋体"/>
        <charset val="134"/>
      </rPr>
      <t>小学英语</t>
    </r>
  </si>
  <si>
    <r>
      <rPr>
        <sz val="11"/>
        <color theme="1"/>
        <rFont val="宋体"/>
        <charset val="134"/>
      </rPr>
      <t>童晨淼</t>
    </r>
  </si>
  <si>
    <t>078123040531</t>
  </si>
  <si>
    <r>
      <rPr>
        <sz val="11"/>
        <color theme="1"/>
        <rFont val="宋体"/>
        <charset val="134"/>
      </rPr>
      <t>唐露霞</t>
    </r>
  </si>
  <si>
    <t>078123040528</t>
  </si>
  <si>
    <r>
      <rPr>
        <sz val="11"/>
        <color theme="1"/>
        <rFont val="宋体"/>
        <charset val="134"/>
      </rPr>
      <t>孙若恒</t>
    </r>
  </si>
  <si>
    <t>078123040527</t>
  </si>
  <si>
    <r>
      <rPr>
        <sz val="11"/>
        <color theme="1"/>
        <rFont val="宋体"/>
        <charset val="134"/>
      </rPr>
      <t>小学语文</t>
    </r>
  </si>
  <si>
    <r>
      <rPr>
        <sz val="11"/>
        <color theme="1"/>
        <rFont val="宋体"/>
        <charset val="134"/>
      </rPr>
      <t>胡亦子</t>
    </r>
  </si>
  <si>
    <t>078123040211</t>
  </si>
  <si>
    <r>
      <rPr>
        <sz val="11"/>
        <color theme="1"/>
        <rFont val="宋体"/>
        <charset val="134"/>
      </rPr>
      <t>徐菁</t>
    </r>
  </si>
  <si>
    <t>078123040298</t>
  </si>
  <si>
    <t>078123040274</t>
  </si>
  <si>
    <r>
      <rPr>
        <sz val="11"/>
        <color theme="1"/>
        <rFont val="宋体"/>
        <charset val="134"/>
      </rPr>
      <t>钱羽其</t>
    </r>
  </si>
  <si>
    <t>078123040252</t>
  </si>
  <si>
    <r>
      <rPr>
        <sz val="11"/>
        <color theme="1"/>
        <rFont val="宋体"/>
        <charset val="134"/>
      </rPr>
      <t>叶欢</t>
    </r>
  </si>
  <si>
    <t>078123040320</t>
  </si>
  <si>
    <r>
      <rPr>
        <sz val="11"/>
        <color theme="1"/>
        <rFont val="宋体"/>
        <charset val="134"/>
      </rPr>
      <t>朱欣欣</t>
    </r>
  </si>
  <si>
    <t>078123040351</t>
  </si>
  <si>
    <r>
      <rPr>
        <sz val="11"/>
        <color theme="1"/>
        <rFont val="宋体"/>
        <charset val="134"/>
      </rPr>
      <t>郭潇畅</t>
    </r>
  </si>
  <si>
    <t>078123040199</t>
  </si>
  <si>
    <r>
      <rPr>
        <sz val="11"/>
        <color theme="1"/>
        <rFont val="宋体"/>
        <charset val="134"/>
      </rPr>
      <t>戈酉展</t>
    </r>
  </si>
  <si>
    <t>078123040196</t>
  </si>
  <si>
    <r>
      <rPr>
        <sz val="11"/>
        <color theme="1"/>
        <rFont val="宋体"/>
        <charset val="134"/>
      </rPr>
      <t>陈媛</t>
    </r>
  </si>
  <si>
    <t>078123040179</t>
  </si>
  <si>
    <r>
      <rPr>
        <sz val="11"/>
        <color theme="1"/>
        <rFont val="宋体"/>
        <charset val="134"/>
      </rPr>
      <t>徐颖</t>
    </r>
  </si>
  <si>
    <t>078123040307</t>
  </si>
  <si>
    <r>
      <rPr>
        <sz val="11"/>
        <color theme="1"/>
        <rFont val="宋体"/>
        <charset val="134"/>
      </rPr>
      <t>叶慧玲</t>
    </r>
  </si>
  <si>
    <t>078123040321</t>
  </si>
  <si>
    <r>
      <rPr>
        <sz val="11"/>
        <color theme="1"/>
        <rFont val="宋体"/>
        <charset val="134"/>
      </rPr>
      <t>李琪</t>
    </r>
  </si>
  <si>
    <t>078123040228</t>
  </si>
  <si>
    <r>
      <rPr>
        <sz val="11"/>
        <color theme="1"/>
        <rFont val="宋体"/>
        <charset val="134"/>
      </rPr>
      <t>吴超</t>
    </r>
  </si>
  <si>
    <t>078123040280</t>
  </si>
  <si>
    <r>
      <rPr>
        <sz val="11"/>
        <color theme="1"/>
        <rFont val="宋体"/>
        <charset val="134"/>
      </rPr>
      <t>楼骆怡</t>
    </r>
  </si>
  <si>
    <t>078123040237</t>
  </si>
  <si>
    <t>小学数学</t>
  </si>
  <si>
    <t>张怡婷</t>
  </si>
  <si>
    <t>078123040479</t>
  </si>
  <si>
    <t>裘灿</t>
  </si>
  <si>
    <t>078123040427</t>
  </si>
  <si>
    <t>陈赞</t>
  </si>
  <si>
    <t>078123040366</t>
  </si>
  <si>
    <t>陈星</t>
  </si>
  <si>
    <t>078123040364</t>
  </si>
  <si>
    <t>章璐</t>
  </si>
  <si>
    <t>078123040482</t>
  </si>
  <si>
    <t>朱一</t>
  </si>
  <si>
    <t>078123040495</t>
  </si>
  <si>
    <t>陈政源</t>
  </si>
  <si>
    <t>078123040367</t>
  </si>
  <si>
    <t>雷王俏</t>
  </si>
  <si>
    <t>078123040402</t>
  </si>
  <si>
    <t>徐明珠</t>
  </si>
  <si>
    <t>078123040458</t>
  </si>
  <si>
    <t>小学科学</t>
  </si>
  <si>
    <t>缪逸</t>
  </si>
  <si>
    <t>078123040589</t>
  </si>
  <si>
    <t>陆鑫怡</t>
  </si>
  <si>
    <t>078123040585</t>
  </si>
  <si>
    <t>华蓓蓓</t>
  </si>
  <si>
    <t>078123040572</t>
  </si>
  <si>
    <t>特殊教育</t>
  </si>
  <si>
    <t>张利颖</t>
  </si>
  <si>
    <t>078123040769</t>
  </si>
  <si>
    <r>
      <rPr>
        <sz val="11"/>
        <color theme="1"/>
        <rFont val="宋体"/>
        <charset val="134"/>
      </rPr>
      <t>小学体育</t>
    </r>
  </si>
  <si>
    <r>
      <rPr>
        <sz val="11"/>
        <color theme="1"/>
        <rFont val="宋体"/>
        <charset val="134"/>
      </rPr>
      <t>张旭晨</t>
    </r>
  </si>
  <si>
    <t>078123040695</t>
  </si>
  <si>
    <r>
      <rPr>
        <sz val="11"/>
        <color theme="1"/>
        <rFont val="宋体"/>
        <charset val="134"/>
      </rPr>
      <t>孙畅</t>
    </r>
  </si>
  <si>
    <t>078123040676</t>
  </si>
  <si>
    <t>湖南省优秀毕业生</t>
  </si>
  <si>
    <r>
      <rPr>
        <sz val="11"/>
        <color theme="1"/>
        <rFont val="宋体"/>
        <charset val="134"/>
      </rPr>
      <t>叶兰翔</t>
    </r>
  </si>
  <si>
    <t>078123040693</t>
  </si>
  <si>
    <r>
      <rPr>
        <sz val="11"/>
        <color theme="1"/>
        <rFont val="宋体"/>
        <charset val="134"/>
      </rPr>
      <t>小学音乐</t>
    </r>
  </si>
  <si>
    <r>
      <rPr>
        <sz val="11"/>
        <color theme="1"/>
        <rFont val="宋体"/>
        <charset val="134"/>
      </rPr>
      <t>周姌鋆</t>
    </r>
  </si>
  <si>
    <t>078123040657</t>
  </si>
  <si>
    <r>
      <rPr>
        <sz val="11"/>
        <color theme="1"/>
        <rFont val="宋体"/>
        <charset val="134"/>
      </rPr>
      <t>李杭丽</t>
    </r>
  </si>
  <si>
    <t>078123040626</t>
  </si>
  <si>
    <t>浙江省优秀毕业生</t>
  </si>
  <si>
    <r>
      <rPr>
        <sz val="11"/>
        <color theme="1"/>
        <rFont val="宋体"/>
        <charset val="134"/>
      </rPr>
      <t>孙逸</t>
    </r>
  </si>
  <si>
    <t>078123040641</t>
  </si>
  <si>
    <r>
      <rPr>
        <sz val="11"/>
        <color theme="1"/>
        <rFont val="宋体"/>
        <charset val="134"/>
      </rPr>
      <t>余佳佳</t>
    </r>
  </si>
  <si>
    <t>078123040653</t>
  </si>
  <si>
    <r>
      <rPr>
        <sz val="11"/>
        <color theme="1"/>
        <rFont val="宋体"/>
        <charset val="134"/>
      </rPr>
      <t>王鑫燕</t>
    </r>
  </si>
  <si>
    <t>078123040644</t>
  </si>
  <si>
    <r>
      <rPr>
        <sz val="11"/>
        <color theme="1"/>
        <rFont val="宋体"/>
        <charset val="134"/>
      </rPr>
      <t>小学美术</t>
    </r>
  </si>
  <si>
    <r>
      <rPr>
        <sz val="11"/>
        <color theme="1"/>
        <rFont val="宋体"/>
        <charset val="134"/>
      </rPr>
      <t>胡妍雯</t>
    </r>
  </si>
  <si>
    <t>078123040713</t>
  </si>
  <si>
    <r>
      <rPr>
        <sz val="11"/>
        <color theme="1"/>
        <rFont val="宋体"/>
        <charset val="134"/>
      </rPr>
      <t>冯哲裕</t>
    </r>
  </si>
  <si>
    <t>078123040711</t>
  </si>
  <si>
    <t>学前教育</t>
  </si>
  <si>
    <t>何子嘉</t>
  </si>
  <si>
    <t>078123040835</t>
  </si>
  <si>
    <t>茹依依</t>
  </si>
  <si>
    <t>078123040930</t>
  </si>
  <si>
    <t>陈静</t>
  </si>
  <si>
    <t>078123040782</t>
  </si>
  <si>
    <t>胡惠琼</t>
  </si>
  <si>
    <t>078123040842</t>
  </si>
  <si>
    <t>刘陈龙</t>
  </si>
  <si>
    <t>078123040895</t>
  </si>
  <si>
    <t>陈湘艳</t>
  </si>
  <si>
    <t>078123040788</t>
  </si>
  <si>
    <t>王娅倩</t>
  </si>
  <si>
    <t>078123040980</t>
  </si>
  <si>
    <t>周婕懿</t>
  </si>
  <si>
    <t>078123041098</t>
  </si>
  <si>
    <t>金龙梅</t>
  </si>
  <si>
    <t>078123040870</t>
  </si>
  <si>
    <t>吴梦瑶</t>
  </si>
  <si>
    <t>078123040995</t>
  </si>
  <si>
    <t>姜蕾</t>
  </si>
  <si>
    <t>078123040863</t>
  </si>
  <si>
    <t>赵悦</t>
  </si>
  <si>
    <t>078123041086</t>
  </si>
  <si>
    <t>杨腾超</t>
  </si>
  <si>
    <t>078123041033</t>
  </si>
  <si>
    <t>胡婉婷</t>
  </si>
  <si>
    <t>078123040848</t>
  </si>
  <si>
    <t>何梦玟</t>
  </si>
  <si>
    <t>078123040827</t>
  </si>
  <si>
    <t>贾铭佳</t>
  </si>
  <si>
    <t>078123040862</t>
  </si>
  <si>
    <t>蒋叶贝</t>
  </si>
  <si>
    <t>078123040869</t>
  </si>
  <si>
    <t>冯艳爽</t>
  </si>
  <si>
    <t>078123040813</t>
  </si>
  <si>
    <t>面试成绩</t>
  </si>
  <si>
    <t>上课成绩</t>
  </si>
  <si>
    <t>技能（绘画）成绩</t>
  </si>
  <si>
    <t>清唱成绩</t>
  </si>
  <si>
    <t>合计</t>
  </si>
  <si>
    <t>绘画成绩</t>
  </si>
  <si>
    <t>弹跳成绩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</si>
</sst>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view="pageBreakPreview" zoomScaleNormal="100" workbookViewId="0">
      <selection activeCell="F64" sqref="F64"/>
    </sheetView>
  </sheetViews>
  <sheetFormatPr defaultColWidth="9" defaultRowHeight="13.5" x14ac:dyDescent="0.15"/>
  <cols>
    <col min="1" max="1" width="7.125" customWidth="1"/>
    <col min="2" max="2" width="6.375" style="8" hidden="1" customWidth="1"/>
    <col min="3" max="3" width="10.75" customWidth="1"/>
    <col min="4" max="4" width="10.5" customWidth="1"/>
    <col min="5" max="5" width="14.75" hidden="1" customWidth="1"/>
    <col min="6" max="6" width="12.625" customWidth="1"/>
    <col min="7" max="7" width="9.875" style="8" customWidth="1"/>
    <col min="8" max="8" width="12" style="8" customWidth="1"/>
    <col min="9" max="9" width="9.875" style="8" customWidth="1"/>
    <col min="10" max="10" width="6.125" style="8" customWidth="1"/>
    <col min="11" max="11" width="9.875" style="8" customWidth="1"/>
    <col min="12" max="12" width="5.5" style="8" customWidth="1"/>
    <col min="13" max="13" width="10.25" customWidth="1"/>
    <col min="14" max="14" width="16.625" customWidth="1"/>
  </cols>
  <sheetData>
    <row r="1" spans="1:14" ht="48" customHeight="1" x14ac:dyDescent="0.1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ht="23.25" customHeight="1" x14ac:dyDescent="0.1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3" t="s">
        <v>6</v>
      </c>
      <c r="G2" s="24"/>
      <c r="H2" s="23" t="s">
        <v>7</v>
      </c>
      <c r="I2" s="24"/>
      <c r="J2" s="26" t="s">
        <v>8</v>
      </c>
      <c r="K2" s="25" t="s">
        <v>9</v>
      </c>
      <c r="L2" s="25" t="s">
        <v>10</v>
      </c>
      <c r="M2" s="25" t="s">
        <v>11</v>
      </c>
      <c r="N2" s="27" t="s">
        <v>12</v>
      </c>
    </row>
    <row r="3" spans="1:14" ht="21" customHeight="1" x14ac:dyDescent="0.15">
      <c r="A3" s="25"/>
      <c r="B3" s="25"/>
      <c r="C3" s="25"/>
      <c r="D3" s="25"/>
      <c r="E3" s="25"/>
      <c r="F3" s="1" t="s">
        <v>13</v>
      </c>
      <c r="G3" s="1" t="s">
        <v>14</v>
      </c>
      <c r="H3" s="1" t="s">
        <v>15</v>
      </c>
      <c r="I3" s="1" t="s">
        <v>14</v>
      </c>
      <c r="J3" s="26"/>
      <c r="K3" s="25"/>
      <c r="L3" s="25"/>
      <c r="M3" s="25"/>
      <c r="N3" s="27"/>
    </row>
    <row r="4" spans="1:14" ht="17.25" customHeight="1" x14ac:dyDescent="0.15">
      <c r="A4" s="3">
        <v>3</v>
      </c>
      <c r="B4" s="3">
        <v>3</v>
      </c>
      <c r="C4" s="9" t="s">
        <v>16</v>
      </c>
      <c r="D4" s="6" t="s">
        <v>17</v>
      </c>
      <c r="E4" s="6" t="s">
        <v>18</v>
      </c>
      <c r="F4" s="6">
        <v>68.5</v>
      </c>
      <c r="G4" s="10">
        <f>ROUND(F4*0.5,2)</f>
        <v>34.25</v>
      </c>
      <c r="H4" s="10">
        <v>83.67</v>
      </c>
      <c r="I4" s="10">
        <f>ROUND(H4*0.5,2)</f>
        <v>41.84</v>
      </c>
      <c r="J4" s="10"/>
      <c r="K4" s="10">
        <f t="shared" ref="K4:K67" si="0">G4+I4+J4</f>
        <v>76.09</v>
      </c>
      <c r="L4" s="3">
        <v>1</v>
      </c>
      <c r="M4" s="10" t="s">
        <v>19</v>
      </c>
      <c r="N4" s="5"/>
    </row>
    <row r="5" spans="1:14" ht="17.25" customHeight="1" x14ac:dyDescent="0.15">
      <c r="A5" s="3">
        <v>12</v>
      </c>
      <c r="B5" s="3">
        <v>5</v>
      </c>
      <c r="C5" s="9" t="s">
        <v>16</v>
      </c>
      <c r="D5" s="6" t="s">
        <v>20</v>
      </c>
      <c r="E5" s="6" t="s">
        <v>21</v>
      </c>
      <c r="F5" s="6">
        <v>66.5</v>
      </c>
      <c r="G5" s="10">
        <f t="shared" ref="G5:G36" si="1">ROUND(F5*0.5,2)</f>
        <v>33.25</v>
      </c>
      <c r="H5" s="10">
        <v>83.67</v>
      </c>
      <c r="I5" s="10">
        <f t="shared" ref="I5:I36" si="2">ROUND(H5*0.5,2)</f>
        <v>41.84</v>
      </c>
      <c r="J5" s="10"/>
      <c r="K5" s="10">
        <f t="shared" si="0"/>
        <v>75.09</v>
      </c>
      <c r="L5" s="3">
        <v>2</v>
      </c>
      <c r="M5" s="10" t="s">
        <v>19</v>
      </c>
      <c r="N5" s="5"/>
    </row>
    <row r="6" spans="1:14" ht="17.25" customHeight="1" x14ac:dyDescent="0.15">
      <c r="A6" s="3">
        <v>4</v>
      </c>
      <c r="B6" s="3">
        <v>1</v>
      </c>
      <c r="C6" s="9" t="s">
        <v>16</v>
      </c>
      <c r="D6" s="6" t="s">
        <v>22</v>
      </c>
      <c r="E6" s="6" t="s">
        <v>23</v>
      </c>
      <c r="F6" s="6">
        <v>73</v>
      </c>
      <c r="G6" s="10">
        <f t="shared" si="1"/>
        <v>36.5</v>
      </c>
      <c r="H6" s="10">
        <v>75.67</v>
      </c>
      <c r="I6" s="10">
        <f t="shared" si="2"/>
        <v>37.840000000000003</v>
      </c>
      <c r="J6" s="10"/>
      <c r="K6" s="10">
        <f t="shared" si="0"/>
        <v>74.34</v>
      </c>
      <c r="L6" s="3">
        <v>3</v>
      </c>
      <c r="M6" s="10" t="s">
        <v>19</v>
      </c>
      <c r="N6" s="5"/>
    </row>
    <row r="7" spans="1:14" ht="17.25" customHeight="1" x14ac:dyDescent="0.15">
      <c r="A7" s="3">
        <v>7</v>
      </c>
      <c r="B7" s="3">
        <v>7</v>
      </c>
      <c r="C7" s="9" t="s">
        <v>16</v>
      </c>
      <c r="D7" s="6" t="s">
        <v>24</v>
      </c>
      <c r="E7" s="6" t="s">
        <v>25</v>
      </c>
      <c r="F7" s="6">
        <v>64.5</v>
      </c>
      <c r="G7" s="10">
        <f t="shared" si="1"/>
        <v>32.25</v>
      </c>
      <c r="H7" s="10">
        <v>80.67</v>
      </c>
      <c r="I7" s="10">
        <f t="shared" si="2"/>
        <v>40.340000000000003</v>
      </c>
      <c r="J7" s="10"/>
      <c r="K7" s="10">
        <f t="shared" si="0"/>
        <v>72.59</v>
      </c>
      <c r="L7" s="3">
        <v>4</v>
      </c>
      <c r="M7" s="10" t="s">
        <v>19</v>
      </c>
      <c r="N7" s="5"/>
    </row>
    <row r="8" spans="1:14" ht="17.25" customHeight="1" x14ac:dyDescent="0.15">
      <c r="A8" s="3">
        <v>1</v>
      </c>
      <c r="B8" s="3">
        <v>6</v>
      </c>
      <c r="C8" s="9" t="s">
        <v>16</v>
      </c>
      <c r="D8" s="6" t="s">
        <v>26</v>
      </c>
      <c r="E8" s="6" t="s">
        <v>27</v>
      </c>
      <c r="F8" s="6">
        <v>66</v>
      </c>
      <c r="G8" s="10">
        <f t="shared" si="1"/>
        <v>33</v>
      </c>
      <c r="H8" s="10">
        <v>76.67</v>
      </c>
      <c r="I8" s="10">
        <f t="shared" si="2"/>
        <v>38.340000000000003</v>
      </c>
      <c r="J8" s="10"/>
      <c r="K8" s="10">
        <f t="shared" si="0"/>
        <v>71.34</v>
      </c>
      <c r="L8" s="3">
        <v>5</v>
      </c>
      <c r="M8" s="10" t="s">
        <v>19</v>
      </c>
      <c r="N8" s="5"/>
    </row>
    <row r="9" spans="1:14" ht="17.25" customHeight="1" x14ac:dyDescent="0.15">
      <c r="A9" s="3">
        <v>5</v>
      </c>
      <c r="B9" s="3">
        <v>13</v>
      </c>
      <c r="C9" s="9" t="s">
        <v>16</v>
      </c>
      <c r="D9" s="6" t="s">
        <v>28</v>
      </c>
      <c r="E9" s="6" t="s">
        <v>29</v>
      </c>
      <c r="F9" s="6">
        <v>59</v>
      </c>
      <c r="G9" s="10">
        <f t="shared" si="1"/>
        <v>29.5</v>
      </c>
      <c r="H9" s="10">
        <v>83.33</v>
      </c>
      <c r="I9" s="10">
        <f t="shared" si="2"/>
        <v>41.67</v>
      </c>
      <c r="J9" s="10"/>
      <c r="K9" s="10">
        <f t="shared" si="0"/>
        <v>71.17</v>
      </c>
      <c r="L9" s="3">
        <v>6</v>
      </c>
      <c r="M9" s="10" t="s">
        <v>19</v>
      </c>
      <c r="N9" s="5"/>
    </row>
    <row r="10" spans="1:14" ht="17.25" customHeight="1" x14ac:dyDescent="0.15">
      <c r="A10" s="3">
        <v>2</v>
      </c>
      <c r="B10" s="3">
        <v>2</v>
      </c>
      <c r="C10" s="9" t="s">
        <v>16</v>
      </c>
      <c r="D10" s="6" t="s">
        <v>30</v>
      </c>
      <c r="E10" s="6" t="s">
        <v>31</v>
      </c>
      <c r="F10" s="6">
        <v>69</v>
      </c>
      <c r="G10" s="10">
        <f t="shared" si="1"/>
        <v>34.5</v>
      </c>
      <c r="H10" s="10">
        <v>71.67</v>
      </c>
      <c r="I10" s="10">
        <f t="shared" si="2"/>
        <v>35.840000000000003</v>
      </c>
      <c r="J10" s="10"/>
      <c r="K10" s="10">
        <f t="shared" si="0"/>
        <v>70.34</v>
      </c>
      <c r="L10" s="3">
        <v>7</v>
      </c>
      <c r="M10" s="18"/>
      <c r="N10" s="5"/>
    </row>
    <row r="11" spans="1:14" ht="17.25" customHeight="1" x14ac:dyDescent="0.15">
      <c r="A11" s="3">
        <v>13</v>
      </c>
      <c r="B11" s="3">
        <v>12</v>
      </c>
      <c r="C11" s="9" t="s">
        <v>16</v>
      </c>
      <c r="D11" s="6" t="s">
        <v>32</v>
      </c>
      <c r="E11" s="6" t="s">
        <v>33</v>
      </c>
      <c r="F11" s="6">
        <v>60</v>
      </c>
      <c r="G11" s="10">
        <f t="shared" si="1"/>
        <v>30</v>
      </c>
      <c r="H11" s="10">
        <v>79</v>
      </c>
      <c r="I11" s="10">
        <f t="shared" si="2"/>
        <v>39.5</v>
      </c>
      <c r="J11" s="10"/>
      <c r="K11" s="10">
        <f t="shared" si="0"/>
        <v>69.5</v>
      </c>
      <c r="L11" s="3">
        <v>8</v>
      </c>
      <c r="M11" s="18"/>
      <c r="N11" s="5"/>
    </row>
    <row r="12" spans="1:14" ht="17.25" customHeight="1" x14ac:dyDescent="0.15">
      <c r="A12" s="3">
        <v>10</v>
      </c>
      <c r="B12" s="3">
        <v>9</v>
      </c>
      <c r="C12" s="9" t="s">
        <v>16</v>
      </c>
      <c r="D12" s="6" t="s">
        <v>34</v>
      </c>
      <c r="E12" s="6" t="s">
        <v>35</v>
      </c>
      <c r="F12" s="6">
        <v>61</v>
      </c>
      <c r="G12" s="10">
        <f t="shared" si="1"/>
        <v>30.5</v>
      </c>
      <c r="H12" s="10">
        <v>75.33</v>
      </c>
      <c r="I12" s="10">
        <f t="shared" si="2"/>
        <v>37.67</v>
      </c>
      <c r="J12" s="10"/>
      <c r="K12" s="10">
        <f t="shared" si="0"/>
        <v>68.17</v>
      </c>
      <c r="L12" s="3">
        <v>9</v>
      </c>
      <c r="M12" s="18"/>
      <c r="N12" s="5"/>
    </row>
    <row r="13" spans="1:14" ht="17.25" customHeight="1" x14ac:dyDescent="0.15">
      <c r="A13" s="3">
        <v>6</v>
      </c>
      <c r="B13" s="3">
        <v>4</v>
      </c>
      <c r="C13" s="9" t="s">
        <v>16</v>
      </c>
      <c r="D13" s="6" t="s">
        <v>36</v>
      </c>
      <c r="E13" s="6" t="s">
        <v>37</v>
      </c>
      <c r="F13" s="6">
        <v>67.5</v>
      </c>
      <c r="G13" s="10">
        <f t="shared" si="1"/>
        <v>33.75</v>
      </c>
      <c r="H13" s="10">
        <v>66.33</v>
      </c>
      <c r="I13" s="10">
        <f t="shared" si="2"/>
        <v>33.17</v>
      </c>
      <c r="J13" s="10"/>
      <c r="K13" s="10">
        <f t="shared" si="0"/>
        <v>66.92</v>
      </c>
      <c r="L13" s="3">
        <v>10</v>
      </c>
      <c r="M13" s="18"/>
      <c r="N13" s="5"/>
    </row>
    <row r="14" spans="1:14" ht="17.25" customHeight="1" x14ac:dyDescent="0.15">
      <c r="A14" s="3">
        <v>8</v>
      </c>
      <c r="B14" s="3">
        <v>8</v>
      </c>
      <c r="C14" s="9" t="s">
        <v>16</v>
      </c>
      <c r="D14" s="6" t="s">
        <v>38</v>
      </c>
      <c r="E14" s="6" t="s">
        <v>39</v>
      </c>
      <c r="F14" s="6">
        <v>61.5</v>
      </c>
      <c r="G14" s="10">
        <f t="shared" si="1"/>
        <v>30.75</v>
      </c>
      <c r="H14" s="10">
        <v>71.67</v>
      </c>
      <c r="I14" s="10">
        <f t="shared" si="2"/>
        <v>35.840000000000003</v>
      </c>
      <c r="J14" s="10"/>
      <c r="K14" s="10">
        <f t="shared" si="0"/>
        <v>66.59</v>
      </c>
      <c r="L14" s="3">
        <v>11</v>
      </c>
      <c r="M14" s="18"/>
      <c r="N14" s="5"/>
    </row>
    <row r="15" spans="1:14" ht="17.25" customHeight="1" x14ac:dyDescent="0.15">
      <c r="A15" s="3">
        <v>9</v>
      </c>
      <c r="B15" s="3">
        <v>11</v>
      </c>
      <c r="C15" s="9" t="s">
        <v>16</v>
      </c>
      <c r="D15" s="6" t="s">
        <v>40</v>
      </c>
      <c r="E15" s="6" t="s">
        <v>41</v>
      </c>
      <c r="F15" s="6">
        <v>61</v>
      </c>
      <c r="G15" s="10">
        <f t="shared" si="1"/>
        <v>30.5</v>
      </c>
      <c r="H15" s="10">
        <v>72</v>
      </c>
      <c r="I15" s="10">
        <f t="shared" si="2"/>
        <v>36</v>
      </c>
      <c r="J15" s="10"/>
      <c r="K15" s="10">
        <f t="shared" si="0"/>
        <v>66.5</v>
      </c>
      <c r="L15" s="3">
        <v>12</v>
      </c>
      <c r="M15" s="18"/>
      <c r="N15" s="5"/>
    </row>
    <row r="16" spans="1:14" ht="17.25" customHeight="1" x14ac:dyDescent="0.15">
      <c r="A16" s="3">
        <v>11</v>
      </c>
      <c r="B16" s="3">
        <v>10</v>
      </c>
      <c r="C16" s="9" t="s">
        <v>16</v>
      </c>
      <c r="D16" s="6" t="s">
        <v>42</v>
      </c>
      <c r="E16" s="6" t="s">
        <v>43</v>
      </c>
      <c r="F16" s="6">
        <v>61</v>
      </c>
      <c r="G16" s="10">
        <f t="shared" si="1"/>
        <v>30.5</v>
      </c>
      <c r="H16" s="10">
        <v>69</v>
      </c>
      <c r="I16" s="10">
        <f t="shared" si="2"/>
        <v>34.5</v>
      </c>
      <c r="J16" s="10"/>
      <c r="K16" s="10">
        <f t="shared" si="0"/>
        <v>65</v>
      </c>
      <c r="L16" s="3">
        <v>13</v>
      </c>
      <c r="M16" s="18"/>
      <c r="N16" s="5"/>
    </row>
    <row r="17" spans="1:14" s="7" customFormat="1" ht="17.25" customHeight="1" x14ac:dyDescent="0.15">
      <c r="A17" s="11"/>
      <c r="B17" s="12"/>
      <c r="C17" s="13"/>
      <c r="D17" s="13"/>
      <c r="E17" s="13"/>
      <c r="F17" s="13"/>
      <c r="G17" s="10">
        <f t="shared" si="1"/>
        <v>0</v>
      </c>
      <c r="H17" s="12"/>
      <c r="I17" s="10">
        <f t="shared" si="2"/>
        <v>0</v>
      </c>
      <c r="J17" s="12"/>
      <c r="K17" s="12">
        <f t="shared" si="0"/>
        <v>0</v>
      </c>
      <c r="L17" s="12"/>
      <c r="M17" s="11"/>
      <c r="N17" s="18"/>
    </row>
    <row r="18" spans="1:14" ht="17.25" customHeight="1" x14ac:dyDescent="0.15">
      <c r="A18" s="3">
        <v>7</v>
      </c>
      <c r="B18" s="3">
        <v>1</v>
      </c>
      <c r="C18" s="9" t="s">
        <v>44</v>
      </c>
      <c r="D18" s="6" t="s">
        <v>45</v>
      </c>
      <c r="E18" s="6" t="s">
        <v>46</v>
      </c>
      <c r="F18" s="6">
        <v>82</v>
      </c>
      <c r="G18" s="10">
        <f t="shared" si="1"/>
        <v>41</v>
      </c>
      <c r="H18" s="10">
        <v>82</v>
      </c>
      <c r="I18" s="10">
        <f t="shared" si="2"/>
        <v>41</v>
      </c>
      <c r="J18" s="10"/>
      <c r="K18" s="10">
        <f t="shared" si="0"/>
        <v>82</v>
      </c>
      <c r="L18" s="3">
        <v>1</v>
      </c>
      <c r="M18" s="10" t="s">
        <v>19</v>
      </c>
      <c r="N18" s="5"/>
    </row>
    <row r="19" spans="1:14" ht="17.25" customHeight="1" x14ac:dyDescent="0.15">
      <c r="A19" s="3">
        <v>4</v>
      </c>
      <c r="B19" s="3">
        <v>3</v>
      </c>
      <c r="C19" s="9" t="s">
        <v>44</v>
      </c>
      <c r="D19" s="6" t="s">
        <v>47</v>
      </c>
      <c r="E19" s="6" t="s">
        <v>48</v>
      </c>
      <c r="F19" s="6">
        <v>73.75</v>
      </c>
      <c r="G19" s="10">
        <f t="shared" si="1"/>
        <v>36.880000000000003</v>
      </c>
      <c r="H19" s="10">
        <v>89</v>
      </c>
      <c r="I19" s="10">
        <f t="shared" si="2"/>
        <v>44.5</v>
      </c>
      <c r="J19" s="10"/>
      <c r="K19" s="10">
        <f t="shared" si="0"/>
        <v>81.38</v>
      </c>
      <c r="L19" s="3">
        <v>2</v>
      </c>
      <c r="M19" s="10" t="s">
        <v>19</v>
      </c>
      <c r="N19" s="5"/>
    </row>
    <row r="20" spans="1:14" ht="17.25" customHeight="1" x14ac:dyDescent="0.15">
      <c r="A20" s="3">
        <v>5</v>
      </c>
      <c r="B20" s="3">
        <v>5</v>
      </c>
      <c r="C20" s="9" t="s">
        <v>44</v>
      </c>
      <c r="D20" s="6" t="s">
        <v>49</v>
      </c>
      <c r="E20" s="6" t="s">
        <v>50</v>
      </c>
      <c r="F20" s="6">
        <v>66.5</v>
      </c>
      <c r="G20" s="10">
        <f t="shared" si="1"/>
        <v>33.25</v>
      </c>
      <c r="H20" s="10">
        <v>85</v>
      </c>
      <c r="I20" s="10">
        <f t="shared" si="2"/>
        <v>42.5</v>
      </c>
      <c r="J20" s="10"/>
      <c r="K20" s="10">
        <f t="shared" si="0"/>
        <v>75.75</v>
      </c>
      <c r="L20" s="3">
        <v>3</v>
      </c>
      <c r="M20" s="10" t="s">
        <v>19</v>
      </c>
      <c r="N20" s="5"/>
    </row>
    <row r="21" spans="1:14" ht="17.25" customHeight="1" x14ac:dyDescent="0.15">
      <c r="A21" s="3">
        <v>2</v>
      </c>
      <c r="B21" s="3">
        <v>2</v>
      </c>
      <c r="C21" s="9" t="s">
        <v>44</v>
      </c>
      <c r="D21" s="6" t="s">
        <v>51</v>
      </c>
      <c r="E21" s="6" t="s">
        <v>52</v>
      </c>
      <c r="F21" s="6">
        <v>75.5</v>
      </c>
      <c r="G21" s="10">
        <f t="shared" si="1"/>
        <v>37.75</v>
      </c>
      <c r="H21" s="10">
        <v>73</v>
      </c>
      <c r="I21" s="10">
        <f t="shared" si="2"/>
        <v>36.5</v>
      </c>
      <c r="J21" s="10"/>
      <c r="K21" s="10">
        <f t="shared" si="0"/>
        <v>74.25</v>
      </c>
      <c r="L21" s="3">
        <v>4</v>
      </c>
      <c r="M21" s="18"/>
      <c r="N21" s="5"/>
    </row>
    <row r="22" spans="1:14" ht="17.25" customHeight="1" x14ac:dyDescent="0.15">
      <c r="A22" s="3">
        <v>1</v>
      </c>
      <c r="B22" s="3">
        <v>4</v>
      </c>
      <c r="C22" s="9" t="s">
        <v>44</v>
      </c>
      <c r="D22" s="6" t="s">
        <v>53</v>
      </c>
      <c r="E22" s="6" t="s">
        <v>54</v>
      </c>
      <c r="F22" s="6">
        <v>72.25</v>
      </c>
      <c r="G22" s="10">
        <f t="shared" si="1"/>
        <v>36.130000000000003</v>
      </c>
      <c r="H22" s="10">
        <v>69</v>
      </c>
      <c r="I22" s="10">
        <f t="shared" si="2"/>
        <v>34.5</v>
      </c>
      <c r="J22" s="10"/>
      <c r="K22" s="10">
        <f t="shared" si="0"/>
        <v>70.63</v>
      </c>
      <c r="L22" s="3">
        <v>5</v>
      </c>
      <c r="M22" s="18"/>
      <c r="N22" s="5"/>
    </row>
    <row r="23" spans="1:14" ht="17.25" customHeight="1" x14ac:dyDescent="0.15">
      <c r="A23" s="3">
        <v>3</v>
      </c>
      <c r="B23" s="3">
        <v>6</v>
      </c>
      <c r="C23" s="9" t="s">
        <v>44</v>
      </c>
      <c r="D23" s="6" t="s">
        <v>55</v>
      </c>
      <c r="E23" s="6" t="s">
        <v>56</v>
      </c>
      <c r="F23" s="6">
        <v>65.25</v>
      </c>
      <c r="G23" s="10">
        <f t="shared" si="1"/>
        <v>32.630000000000003</v>
      </c>
      <c r="H23" s="10">
        <v>75</v>
      </c>
      <c r="I23" s="10">
        <f t="shared" si="2"/>
        <v>37.5</v>
      </c>
      <c r="J23" s="10"/>
      <c r="K23" s="10">
        <f t="shared" si="0"/>
        <v>70.13</v>
      </c>
      <c r="L23" s="3">
        <v>6</v>
      </c>
      <c r="M23" s="18"/>
      <c r="N23" s="5"/>
    </row>
    <row r="24" spans="1:14" ht="17.25" customHeight="1" x14ac:dyDescent="0.15">
      <c r="A24" s="3">
        <v>8</v>
      </c>
      <c r="B24" s="3">
        <v>7</v>
      </c>
      <c r="C24" s="9" t="s">
        <v>44</v>
      </c>
      <c r="D24" s="6" t="s">
        <v>57</v>
      </c>
      <c r="E24" s="6" t="s">
        <v>58</v>
      </c>
      <c r="F24" s="6">
        <v>62.5</v>
      </c>
      <c r="G24" s="10">
        <f t="shared" si="1"/>
        <v>31.25</v>
      </c>
      <c r="H24" s="10">
        <v>76</v>
      </c>
      <c r="I24" s="10">
        <f t="shared" si="2"/>
        <v>38</v>
      </c>
      <c r="J24" s="10"/>
      <c r="K24" s="10">
        <f t="shared" si="0"/>
        <v>69.25</v>
      </c>
      <c r="L24" s="3">
        <v>7</v>
      </c>
      <c r="M24" s="18"/>
      <c r="N24" s="5"/>
    </row>
    <row r="25" spans="1:14" ht="17.25" customHeight="1" x14ac:dyDescent="0.15">
      <c r="A25" s="3">
        <v>6</v>
      </c>
      <c r="B25" s="3">
        <v>8</v>
      </c>
      <c r="C25" s="9" t="s">
        <v>44</v>
      </c>
      <c r="D25" s="6" t="s">
        <v>59</v>
      </c>
      <c r="E25" s="6" t="s">
        <v>60</v>
      </c>
      <c r="F25" s="6">
        <v>52.75</v>
      </c>
      <c r="G25" s="10">
        <f t="shared" si="1"/>
        <v>26.38</v>
      </c>
      <c r="H25" s="10">
        <v>77.67</v>
      </c>
      <c r="I25" s="10">
        <f t="shared" si="2"/>
        <v>38.840000000000003</v>
      </c>
      <c r="J25" s="10"/>
      <c r="K25" s="10">
        <f t="shared" si="0"/>
        <v>65.22</v>
      </c>
      <c r="L25" s="3">
        <v>8</v>
      </c>
      <c r="M25" s="18"/>
      <c r="N25" s="5"/>
    </row>
    <row r="26" spans="1:14" s="7" customFormat="1" ht="17.25" customHeight="1" x14ac:dyDescent="0.15">
      <c r="A26" s="11"/>
      <c r="B26" s="12"/>
      <c r="C26" s="13"/>
      <c r="D26" s="13"/>
      <c r="E26" s="13"/>
      <c r="F26" s="13"/>
      <c r="G26" s="10">
        <f t="shared" si="1"/>
        <v>0</v>
      </c>
      <c r="H26" s="12"/>
      <c r="I26" s="10">
        <f t="shared" si="2"/>
        <v>0</v>
      </c>
      <c r="J26" s="12"/>
      <c r="K26" s="12">
        <f t="shared" si="0"/>
        <v>0</v>
      </c>
      <c r="L26" s="12"/>
      <c r="M26" s="11"/>
      <c r="N26" s="18"/>
    </row>
    <row r="27" spans="1:14" ht="17.25" customHeight="1" x14ac:dyDescent="0.15">
      <c r="A27" s="3">
        <v>2</v>
      </c>
      <c r="B27" s="3">
        <v>1</v>
      </c>
      <c r="C27" s="9" t="s">
        <v>61</v>
      </c>
      <c r="D27" s="6" t="s">
        <v>62</v>
      </c>
      <c r="E27" s="6" t="s">
        <v>63</v>
      </c>
      <c r="F27" s="6">
        <v>73</v>
      </c>
      <c r="G27" s="10">
        <f t="shared" si="1"/>
        <v>36.5</v>
      </c>
      <c r="H27" s="10">
        <v>83.33</v>
      </c>
      <c r="I27" s="10">
        <f t="shared" si="2"/>
        <v>41.67</v>
      </c>
      <c r="J27" s="10"/>
      <c r="K27" s="10">
        <f t="shared" si="0"/>
        <v>78.17</v>
      </c>
      <c r="L27" s="3">
        <v>1</v>
      </c>
      <c r="M27" s="10" t="s">
        <v>19</v>
      </c>
      <c r="N27" s="5"/>
    </row>
    <row r="28" spans="1:14" ht="17.25" customHeight="1" x14ac:dyDescent="0.15">
      <c r="A28" s="3">
        <v>3</v>
      </c>
      <c r="B28" s="3">
        <v>2</v>
      </c>
      <c r="C28" s="9" t="s">
        <v>61</v>
      </c>
      <c r="D28" s="6" t="s">
        <v>64</v>
      </c>
      <c r="E28" s="6" t="s">
        <v>65</v>
      </c>
      <c r="F28" s="6">
        <v>73</v>
      </c>
      <c r="G28" s="10">
        <f t="shared" si="1"/>
        <v>36.5</v>
      </c>
      <c r="H28" s="10">
        <v>80.67</v>
      </c>
      <c r="I28" s="10">
        <f t="shared" si="2"/>
        <v>40.340000000000003</v>
      </c>
      <c r="J28" s="10"/>
      <c r="K28" s="10">
        <f t="shared" si="0"/>
        <v>76.84</v>
      </c>
      <c r="L28" s="3">
        <v>2</v>
      </c>
      <c r="M28" s="10"/>
      <c r="N28" s="5"/>
    </row>
    <row r="29" spans="1:14" ht="17.25" customHeight="1" x14ac:dyDescent="0.15">
      <c r="A29" s="3">
        <v>1</v>
      </c>
      <c r="B29" s="3">
        <v>3</v>
      </c>
      <c r="C29" s="9" t="s">
        <v>61</v>
      </c>
      <c r="D29" s="6" t="s">
        <v>66</v>
      </c>
      <c r="E29" s="6" t="s">
        <v>67</v>
      </c>
      <c r="F29" s="6">
        <v>70.5</v>
      </c>
      <c r="G29" s="10">
        <f t="shared" si="1"/>
        <v>35.25</v>
      </c>
      <c r="H29" s="10">
        <v>76.67</v>
      </c>
      <c r="I29" s="10">
        <f t="shared" si="2"/>
        <v>38.340000000000003</v>
      </c>
      <c r="J29" s="10"/>
      <c r="K29" s="10">
        <f t="shared" si="0"/>
        <v>73.59</v>
      </c>
      <c r="L29" s="3">
        <v>3</v>
      </c>
      <c r="M29" s="10"/>
      <c r="N29" s="5"/>
    </row>
    <row r="30" spans="1:14" ht="17.25" customHeight="1" x14ac:dyDescent="0.15">
      <c r="A30" s="3">
        <v>6</v>
      </c>
      <c r="B30" s="3">
        <v>4</v>
      </c>
      <c r="C30" s="6" t="s">
        <v>68</v>
      </c>
      <c r="D30" s="6" t="s">
        <v>69</v>
      </c>
      <c r="E30" s="6" t="s">
        <v>70</v>
      </c>
      <c r="F30" s="6">
        <v>75</v>
      </c>
      <c r="G30" s="10">
        <f t="shared" si="1"/>
        <v>37.5</v>
      </c>
      <c r="H30" s="10">
        <v>85.67</v>
      </c>
      <c r="I30" s="10">
        <f t="shared" si="2"/>
        <v>42.84</v>
      </c>
      <c r="J30" s="10"/>
      <c r="K30" s="10">
        <f t="shared" si="0"/>
        <v>80.34</v>
      </c>
      <c r="L30" s="3">
        <v>1</v>
      </c>
      <c r="M30" s="10" t="s">
        <v>19</v>
      </c>
      <c r="N30" s="5"/>
    </row>
    <row r="31" spans="1:14" ht="17.25" customHeight="1" x14ac:dyDescent="0.15">
      <c r="A31" s="3">
        <v>4</v>
      </c>
      <c r="B31" s="3">
        <v>5</v>
      </c>
      <c r="C31" s="6" t="s">
        <v>68</v>
      </c>
      <c r="D31" s="6" t="s">
        <v>71</v>
      </c>
      <c r="E31" s="6" t="s">
        <v>72</v>
      </c>
      <c r="F31" s="6">
        <v>71.5</v>
      </c>
      <c r="G31" s="10">
        <f t="shared" si="1"/>
        <v>35.75</v>
      </c>
      <c r="H31" s="10">
        <v>73</v>
      </c>
      <c r="I31" s="10">
        <f t="shared" si="2"/>
        <v>36.5</v>
      </c>
      <c r="J31" s="10"/>
      <c r="K31" s="10">
        <f t="shared" si="0"/>
        <v>72.25</v>
      </c>
      <c r="L31" s="3">
        <v>2</v>
      </c>
      <c r="M31" s="10"/>
      <c r="N31" s="5"/>
    </row>
    <row r="32" spans="1:14" ht="17.25" customHeight="1" x14ac:dyDescent="0.15">
      <c r="A32" s="3">
        <v>5</v>
      </c>
      <c r="B32" s="3">
        <v>6</v>
      </c>
      <c r="C32" s="6" t="s">
        <v>68</v>
      </c>
      <c r="D32" s="6" t="s">
        <v>73</v>
      </c>
      <c r="E32" s="6" t="s">
        <v>74</v>
      </c>
      <c r="F32" s="6">
        <v>70</v>
      </c>
      <c r="G32" s="10">
        <f t="shared" si="1"/>
        <v>35</v>
      </c>
      <c r="H32" s="10">
        <v>72.67</v>
      </c>
      <c r="I32" s="10">
        <f t="shared" si="2"/>
        <v>36.340000000000003</v>
      </c>
      <c r="J32" s="10"/>
      <c r="K32" s="10">
        <f t="shared" si="0"/>
        <v>71.34</v>
      </c>
      <c r="L32" s="3">
        <v>3</v>
      </c>
      <c r="M32" s="10"/>
      <c r="N32" s="5"/>
    </row>
    <row r="33" spans="1:14" s="7" customFormat="1" ht="17.25" customHeight="1" x14ac:dyDescent="0.15">
      <c r="A33" s="12"/>
      <c r="B33" s="12"/>
      <c r="C33" s="14"/>
      <c r="D33" s="14"/>
      <c r="E33" s="14"/>
      <c r="F33" s="14"/>
      <c r="G33" s="10">
        <f t="shared" si="1"/>
        <v>0</v>
      </c>
      <c r="H33" s="12"/>
      <c r="I33" s="10">
        <f t="shared" si="2"/>
        <v>0</v>
      </c>
      <c r="J33" s="12"/>
      <c r="K33" s="12">
        <f t="shared" si="0"/>
        <v>0</v>
      </c>
      <c r="L33" s="12"/>
      <c r="M33" s="11"/>
      <c r="N33" s="18"/>
    </row>
    <row r="34" spans="1:14" ht="17.25" customHeight="1" x14ac:dyDescent="0.15">
      <c r="A34" s="3">
        <v>7</v>
      </c>
      <c r="B34" s="3">
        <v>2</v>
      </c>
      <c r="C34" s="6" t="s">
        <v>75</v>
      </c>
      <c r="D34" s="6" t="s">
        <v>76</v>
      </c>
      <c r="E34" s="6" t="s">
        <v>77</v>
      </c>
      <c r="F34" s="6">
        <v>72</v>
      </c>
      <c r="G34" s="10">
        <f t="shared" si="1"/>
        <v>36</v>
      </c>
      <c r="H34" s="10">
        <v>82</v>
      </c>
      <c r="I34" s="10">
        <f t="shared" si="2"/>
        <v>41</v>
      </c>
      <c r="J34" s="10"/>
      <c r="K34" s="10">
        <f t="shared" si="0"/>
        <v>77</v>
      </c>
      <c r="L34" s="3">
        <v>1</v>
      </c>
      <c r="M34" s="10" t="s">
        <v>19</v>
      </c>
      <c r="N34" s="5"/>
    </row>
    <row r="35" spans="1:14" ht="17.25" customHeight="1" x14ac:dyDescent="0.15">
      <c r="A35" s="3">
        <v>14</v>
      </c>
      <c r="B35" s="3">
        <v>6</v>
      </c>
      <c r="C35" s="6" t="s">
        <v>75</v>
      </c>
      <c r="D35" s="6" t="s">
        <v>78</v>
      </c>
      <c r="E35" s="6" t="s">
        <v>79</v>
      </c>
      <c r="F35" s="6">
        <v>68.5</v>
      </c>
      <c r="G35" s="10">
        <f t="shared" si="1"/>
        <v>34.25</v>
      </c>
      <c r="H35" s="10">
        <v>79</v>
      </c>
      <c r="I35" s="10">
        <f t="shared" si="2"/>
        <v>39.5</v>
      </c>
      <c r="J35" s="10"/>
      <c r="K35" s="10">
        <f t="shared" si="0"/>
        <v>73.75</v>
      </c>
      <c r="L35" s="3">
        <v>2</v>
      </c>
      <c r="M35" s="10" t="s">
        <v>19</v>
      </c>
      <c r="N35" s="5"/>
    </row>
    <row r="36" spans="1:14" ht="17.25" customHeight="1" x14ac:dyDescent="0.15">
      <c r="A36" s="3">
        <v>8</v>
      </c>
      <c r="B36" s="3">
        <v>8</v>
      </c>
      <c r="C36" s="6" t="s">
        <v>75</v>
      </c>
      <c r="D36" s="6" t="s">
        <v>64</v>
      </c>
      <c r="E36" s="6" t="s">
        <v>80</v>
      </c>
      <c r="F36" s="6">
        <v>68</v>
      </c>
      <c r="G36" s="10">
        <f t="shared" si="1"/>
        <v>34</v>
      </c>
      <c r="H36" s="10">
        <v>78.67</v>
      </c>
      <c r="I36" s="10">
        <f t="shared" si="2"/>
        <v>39.340000000000003</v>
      </c>
      <c r="J36" s="10"/>
      <c r="K36" s="10">
        <f t="shared" si="0"/>
        <v>73.34</v>
      </c>
      <c r="L36" s="3">
        <v>3</v>
      </c>
      <c r="M36" s="10" t="s">
        <v>19</v>
      </c>
      <c r="N36" s="5"/>
    </row>
    <row r="37" spans="1:14" ht="17.25" customHeight="1" x14ac:dyDescent="0.15">
      <c r="A37" s="3">
        <v>10</v>
      </c>
      <c r="B37" s="3">
        <v>7</v>
      </c>
      <c r="C37" s="6" t="s">
        <v>75</v>
      </c>
      <c r="D37" s="6" t="s">
        <v>81</v>
      </c>
      <c r="E37" s="6" t="s">
        <v>82</v>
      </c>
      <c r="F37" s="6">
        <v>68</v>
      </c>
      <c r="G37" s="10">
        <f t="shared" ref="G37:G91" si="3">ROUND(F37*0.5,2)</f>
        <v>34</v>
      </c>
      <c r="H37" s="10">
        <v>78.33</v>
      </c>
      <c r="I37" s="10">
        <f t="shared" ref="I37:I91" si="4">ROUND(H37*0.5,2)</f>
        <v>39.17</v>
      </c>
      <c r="J37" s="10"/>
      <c r="K37" s="10">
        <f t="shared" si="0"/>
        <v>73.17</v>
      </c>
      <c r="L37" s="3">
        <v>4</v>
      </c>
      <c r="M37" s="10" t="s">
        <v>19</v>
      </c>
      <c r="N37" s="5"/>
    </row>
    <row r="38" spans="1:14" ht="17.25" customHeight="1" x14ac:dyDescent="0.15">
      <c r="A38" s="3">
        <v>9</v>
      </c>
      <c r="B38" s="3">
        <v>11</v>
      </c>
      <c r="C38" s="6" t="s">
        <v>75</v>
      </c>
      <c r="D38" s="6" t="s">
        <v>83</v>
      </c>
      <c r="E38" s="6" t="s">
        <v>84</v>
      </c>
      <c r="F38" s="6">
        <v>66.5</v>
      </c>
      <c r="G38" s="10">
        <f t="shared" si="3"/>
        <v>33.25</v>
      </c>
      <c r="H38" s="10">
        <v>79.33</v>
      </c>
      <c r="I38" s="10">
        <f t="shared" si="4"/>
        <v>39.67</v>
      </c>
      <c r="J38" s="10"/>
      <c r="K38" s="10">
        <f t="shared" si="0"/>
        <v>72.92</v>
      </c>
      <c r="L38" s="3">
        <v>5</v>
      </c>
      <c r="M38" s="10" t="s">
        <v>19</v>
      </c>
      <c r="N38" s="5"/>
    </row>
    <row r="39" spans="1:14" ht="17.25" customHeight="1" x14ac:dyDescent="0.15">
      <c r="A39" s="3">
        <v>6</v>
      </c>
      <c r="B39" s="3">
        <v>12</v>
      </c>
      <c r="C39" s="6" t="s">
        <v>75</v>
      </c>
      <c r="D39" s="6" t="s">
        <v>85</v>
      </c>
      <c r="E39" s="6" t="s">
        <v>86</v>
      </c>
      <c r="F39" s="6">
        <v>66.5</v>
      </c>
      <c r="G39" s="10">
        <f t="shared" si="3"/>
        <v>33.25</v>
      </c>
      <c r="H39" s="10">
        <v>77.33</v>
      </c>
      <c r="I39" s="10">
        <f t="shared" si="4"/>
        <v>38.67</v>
      </c>
      <c r="J39" s="10"/>
      <c r="K39" s="10">
        <f t="shared" si="0"/>
        <v>71.92</v>
      </c>
      <c r="L39" s="3">
        <v>6</v>
      </c>
      <c r="M39" s="18"/>
      <c r="N39" s="5"/>
    </row>
    <row r="40" spans="1:14" ht="17.25" customHeight="1" x14ac:dyDescent="0.15">
      <c r="A40" s="3">
        <v>3</v>
      </c>
      <c r="B40" s="3">
        <v>4</v>
      </c>
      <c r="C40" s="6" t="s">
        <v>75</v>
      </c>
      <c r="D40" s="6" t="s">
        <v>87</v>
      </c>
      <c r="E40" s="6" t="s">
        <v>88</v>
      </c>
      <c r="F40" s="6">
        <v>70</v>
      </c>
      <c r="G40" s="10">
        <f t="shared" si="3"/>
        <v>35</v>
      </c>
      <c r="H40" s="10">
        <v>71.33</v>
      </c>
      <c r="I40" s="10">
        <f t="shared" si="4"/>
        <v>35.67</v>
      </c>
      <c r="J40" s="10"/>
      <c r="K40" s="10">
        <f t="shared" si="0"/>
        <v>70.67</v>
      </c>
      <c r="L40" s="3">
        <v>7</v>
      </c>
      <c r="M40" s="18"/>
      <c r="N40" s="5"/>
    </row>
    <row r="41" spans="1:14" ht="17.25" customHeight="1" x14ac:dyDescent="0.15">
      <c r="A41" s="3">
        <v>1</v>
      </c>
      <c r="B41" s="3">
        <v>1</v>
      </c>
      <c r="C41" s="6" t="s">
        <v>75</v>
      </c>
      <c r="D41" s="6" t="s">
        <v>89</v>
      </c>
      <c r="E41" s="6" t="s">
        <v>90</v>
      </c>
      <c r="F41" s="6">
        <v>72.5</v>
      </c>
      <c r="G41" s="10">
        <f t="shared" si="3"/>
        <v>36.25</v>
      </c>
      <c r="H41" s="10">
        <v>68.67</v>
      </c>
      <c r="I41" s="10">
        <f t="shared" si="4"/>
        <v>34.340000000000003</v>
      </c>
      <c r="J41" s="10"/>
      <c r="K41" s="10">
        <f t="shared" si="0"/>
        <v>70.59</v>
      </c>
      <c r="L41" s="3">
        <v>8</v>
      </c>
      <c r="M41" s="18"/>
      <c r="N41" s="5"/>
    </row>
    <row r="42" spans="1:14" ht="17.25" customHeight="1" x14ac:dyDescent="0.15">
      <c r="A42" s="3">
        <v>11</v>
      </c>
      <c r="B42" s="3">
        <v>10</v>
      </c>
      <c r="C42" s="6" t="s">
        <v>75</v>
      </c>
      <c r="D42" s="6" t="s">
        <v>91</v>
      </c>
      <c r="E42" s="6" t="s">
        <v>92</v>
      </c>
      <c r="F42" s="6">
        <v>66.5</v>
      </c>
      <c r="G42" s="10">
        <f t="shared" si="3"/>
        <v>33.25</v>
      </c>
      <c r="H42" s="10">
        <v>74.67</v>
      </c>
      <c r="I42" s="10">
        <f t="shared" si="4"/>
        <v>37.340000000000003</v>
      </c>
      <c r="J42" s="10"/>
      <c r="K42" s="10">
        <f t="shared" si="0"/>
        <v>70.59</v>
      </c>
      <c r="L42" s="3">
        <v>8</v>
      </c>
      <c r="M42" s="18"/>
      <c r="N42" s="5"/>
    </row>
    <row r="43" spans="1:14" ht="17.25" customHeight="1" x14ac:dyDescent="0.15">
      <c r="A43" s="3">
        <v>12</v>
      </c>
      <c r="B43" s="3">
        <v>5</v>
      </c>
      <c r="C43" s="6" t="s">
        <v>75</v>
      </c>
      <c r="D43" s="6" t="s">
        <v>93</v>
      </c>
      <c r="E43" s="6" t="s">
        <v>94</v>
      </c>
      <c r="F43" s="6">
        <v>69</v>
      </c>
      <c r="G43" s="10">
        <f t="shared" si="3"/>
        <v>34.5</v>
      </c>
      <c r="H43" s="10">
        <v>71.33</v>
      </c>
      <c r="I43" s="10">
        <f t="shared" si="4"/>
        <v>35.67</v>
      </c>
      <c r="J43" s="10"/>
      <c r="K43" s="10">
        <f t="shared" si="0"/>
        <v>70.17</v>
      </c>
      <c r="L43" s="3">
        <v>10</v>
      </c>
      <c r="M43" s="18"/>
      <c r="N43" s="5"/>
    </row>
    <row r="44" spans="1:14" ht="17.25" customHeight="1" x14ac:dyDescent="0.15">
      <c r="A44" s="3">
        <v>4</v>
      </c>
      <c r="B44" s="3">
        <v>9</v>
      </c>
      <c r="C44" s="6" t="s">
        <v>75</v>
      </c>
      <c r="D44" s="6" t="s">
        <v>95</v>
      </c>
      <c r="E44" s="6" t="s">
        <v>96</v>
      </c>
      <c r="F44" s="6">
        <v>68</v>
      </c>
      <c r="G44" s="10">
        <f t="shared" si="3"/>
        <v>34</v>
      </c>
      <c r="H44" s="10">
        <v>71.33</v>
      </c>
      <c r="I44" s="10">
        <f t="shared" si="4"/>
        <v>35.67</v>
      </c>
      <c r="J44" s="10"/>
      <c r="K44" s="10">
        <f t="shared" si="0"/>
        <v>69.67</v>
      </c>
      <c r="L44" s="3">
        <v>11</v>
      </c>
      <c r="M44" s="18"/>
      <c r="N44" s="5"/>
    </row>
    <row r="45" spans="1:14" ht="17.25" customHeight="1" x14ac:dyDescent="0.15">
      <c r="A45" s="3">
        <v>13</v>
      </c>
      <c r="B45" s="3">
        <v>13</v>
      </c>
      <c r="C45" s="6" t="s">
        <v>75</v>
      </c>
      <c r="D45" s="6" t="s">
        <v>97</v>
      </c>
      <c r="E45" s="6" t="s">
        <v>98</v>
      </c>
      <c r="F45" s="6">
        <v>66</v>
      </c>
      <c r="G45" s="10">
        <f t="shared" si="3"/>
        <v>33</v>
      </c>
      <c r="H45" s="10">
        <v>71.67</v>
      </c>
      <c r="I45" s="10">
        <f t="shared" si="4"/>
        <v>35.840000000000003</v>
      </c>
      <c r="J45" s="10"/>
      <c r="K45" s="10">
        <f t="shared" si="0"/>
        <v>68.84</v>
      </c>
      <c r="L45" s="3">
        <v>12</v>
      </c>
      <c r="M45" s="18"/>
      <c r="N45" s="5"/>
    </row>
    <row r="46" spans="1:14" ht="17.25" customHeight="1" x14ac:dyDescent="0.15">
      <c r="A46" s="3">
        <v>2</v>
      </c>
      <c r="B46" s="3">
        <v>3</v>
      </c>
      <c r="C46" s="6" t="s">
        <v>75</v>
      </c>
      <c r="D46" s="6" t="s">
        <v>99</v>
      </c>
      <c r="E46" s="6" t="s">
        <v>100</v>
      </c>
      <c r="F46" s="6">
        <v>71.5</v>
      </c>
      <c r="G46" s="10">
        <f t="shared" si="3"/>
        <v>35.75</v>
      </c>
      <c r="H46" s="10">
        <v>62.33</v>
      </c>
      <c r="I46" s="10">
        <f t="shared" si="4"/>
        <v>31.17</v>
      </c>
      <c r="J46" s="10"/>
      <c r="K46" s="10">
        <f t="shared" si="0"/>
        <v>66.92</v>
      </c>
      <c r="L46" s="3">
        <v>13</v>
      </c>
      <c r="M46" s="18"/>
      <c r="N46" s="5"/>
    </row>
    <row r="47" spans="1:14" ht="17.25" customHeight="1" x14ac:dyDescent="0.15">
      <c r="A47" s="3"/>
      <c r="B47" s="3">
        <v>14</v>
      </c>
      <c r="C47" s="6" t="s">
        <v>75</v>
      </c>
      <c r="D47" s="6" t="s">
        <v>101</v>
      </c>
      <c r="E47" s="6" t="s">
        <v>102</v>
      </c>
      <c r="F47" s="6">
        <v>66</v>
      </c>
      <c r="G47" s="10">
        <f t="shared" si="3"/>
        <v>33</v>
      </c>
      <c r="H47" s="10">
        <v>0</v>
      </c>
      <c r="I47" s="10">
        <f t="shared" si="4"/>
        <v>0</v>
      </c>
      <c r="J47" s="10"/>
      <c r="K47" s="10">
        <f t="shared" si="0"/>
        <v>33</v>
      </c>
      <c r="L47" s="3">
        <v>14</v>
      </c>
      <c r="M47" s="18"/>
      <c r="N47" s="5"/>
    </row>
    <row r="48" spans="1:14" s="7" customFormat="1" ht="17.25" customHeight="1" x14ac:dyDescent="0.15">
      <c r="A48" s="12"/>
      <c r="B48" s="12"/>
      <c r="C48" s="13"/>
      <c r="D48" s="13"/>
      <c r="E48" s="13"/>
      <c r="F48" s="13"/>
      <c r="G48" s="10">
        <f t="shared" si="3"/>
        <v>0</v>
      </c>
      <c r="H48" s="12"/>
      <c r="I48" s="10">
        <f t="shared" si="4"/>
        <v>0</v>
      </c>
      <c r="J48" s="12"/>
      <c r="K48" s="12">
        <f t="shared" si="0"/>
        <v>0</v>
      </c>
      <c r="L48" s="12"/>
      <c r="M48" s="11"/>
      <c r="N48" s="18"/>
    </row>
    <row r="49" spans="1:14" ht="17.25" customHeight="1" x14ac:dyDescent="0.15">
      <c r="A49" s="3">
        <v>3</v>
      </c>
      <c r="B49" s="3">
        <v>7</v>
      </c>
      <c r="C49" s="4" t="s">
        <v>103</v>
      </c>
      <c r="D49" s="4" t="s">
        <v>104</v>
      </c>
      <c r="E49" s="4" t="s">
        <v>105</v>
      </c>
      <c r="F49" s="4">
        <v>71</v>
      </c>
      <c r="G49" s="10">
        <f t="shared" si="3"/>
        <v>35.5</v>
      </c>
      <c r="H49" s="10">
        <v>83</v>
      </c>
      <c r="I49" s="10">
        <f t="shared" si="4"/>
        <v>41.5</v>
      </c>
      <c r="J49" s="10"/>
      <c r="K49" s="10">
        <f t="shared" si="0"/>
        <v>77</v>
      </c>
      <c r="L49" s="3">
        <v>1</v>
      </c>
      <c r="M49" s="10" t="s">
        <v>19</v>
      </c>
      <c r="N49" s="5"/>
    </row>
    <row r="50" spans="1:14" ht="17.25" customHeight="1" x14ac:dyDescent="0.15">
      <c r="A50" s="3">
        <v>1</v>
      </c>
      <c r="B50" s="3">
        <v>2</v>
      </c>
      <c r="C50" s="4" t="s">
        <v>103</v>
      </c>
      <c r="D50" s="4" t="s">
        <v>106</v>
      </c>
      <c r="E50" s="4" t="s">
        <v>107</v>
      </c>
      <c r="F50" s="4">
        <v>77.5</v>
      </c>
      <c r="G50" s="10">
        <f t="shared" si="3"/>
        <v>38.75</v>
      </c>
      <c r="H50" s="10">
        <v>74.33</v>
      </c>
      <c r="I50" s="10">
        <f t="shared" si="4"/>
        <v>37.17</v>
      </c>
      <c r="J50" s="10"/>
      <c r="K50" s="10">
        <f t="shared" si="0"/>
        <v>75.92</v>
      </c>
      <c r="L50" s="3">
        <v>2</v>
      </c>
      <c r="M50" s="10" t="s">
        <v>19</v>
      </c>
      <c r="N50" s="5"/>
    </row>
    <row r="51" spans="1:14" ht="17.25" customHeight="1" x14ac:dyDescent="0.15">
      <c r="A51" s="3">
        <v>8</v>
      </c>
      <c r="B51" s="3">
        <v>5</v>
      </c>
      <c r="C51" s="4" t="s">
        <v>103</v>
      </c>
      <c r="D51" s="4" t="s">
        <v>108</v>
      </c>
      <c r="E51" s="4" t="s">
        <v>109</v>
      </c>
      <c r="F51" s="4">
        <v>71.5</v>
      </c>
      <c r="G51" s="10">
        <f t="shared" si="3"/>
        <v>35.75</v>
      </c>
      <c r="H51" s="10">
        <v>79</v>
      </c>
      <c r="I51" s="10">
        <f t="shared" si="4"/>
        <v>39.5</v>
      </c>
      <c r="J51" s="10"/>
      <c r="K51" s="10">
        <f t="shared" si="0"/>
        <v>75.25</v>
      </c>
      <c r="L51" s="3">
        <v>3</v>
      </c>
      <c r="M51" s="10" t="s">
        <v>19</v>
      </c>
      <c r="N51" s="5"/>
    </row>
    <row r="52" spans="1:14" ht="17.25" customHeight="1" x14ac:dyDescent="0.15">
      <c r="A52" s="3">
        <v>2</v>
      </c>
      <c r="B52" s="3">
        <v>1</v>
      </c>
      <c r="C52" s="4" t="s">
        <v>103</v>
      </c>
      <c r="D52" s="4" t="s">
        <v>110</v>
      </c>
      <c r="E52" s="4" t="s">
        <v>111</v>
      </c>
      <c r="F52" s="4">
        <v>78</v>
      </c>
      <c r="G52" s="10">
        <f t="shared" si="3"/>
        <v>39</v>
      </c>
      <c r="H52" s="10">
        <v>72</v>
      </c>
      <c r="I52" s="10">
        <f t="shared" si="4"/>
        <v>36</v>
      </c>
      <c r="J52" s="10"/>
      <c r="K52" s="10">
        <f t="shared" si="0"/>
        <v>75</v>
      </c>
      <c r="L52" s="3">
        <v>4</v>
      </c>
      <c r="M52" s="18"/>
      <c r="N52" s="5"/>
    </row>
    <row r="53" spans="1:14" ht="17.25" customHeight="1" x14ac:dyDescent="0.15">
      <c r="A53" s="3">
        <v>5</v>
      </c>
      <c r="B53" s="3">
        <v>9</v>
      </c>
      <c r="C53" s="4" t="s">
        <v>103</v>
      </c>
      <c r="D53" s="4" t="s">
        <v>112</v>
      </c>
      <c r="E53" s="4" t="s">
        <v>113</v>
      </c>
      <c r="F53" s="4">
        <v>68</v>
      </c>
      <c r="G53" s="10">
        <f t="shared" si="3"/>
        <v>34</v>
      </c>
      <c r="H53" s="10">
        <v>82</v>
      </c>
      <c r="I53" s="10">
        <f t="shared" si="4"/>
        <v>41</v>
      </c>
      <c r="J53" s="10"/>
      <c r="K53" s="10">
        <f t="shared" si="0"/>
        <v>75</v>
      </c>
      <c r="L53" s="3">
        <v>4</v>
      </c>
      <c r="M53" s="18"/>
      <c r="N53" s="5"/>
    </row>
    <row r="54" spans="1:14" ht="17.25" customHeight="1" x14ac:dyDescent="0.15">
      <c r="A54" s="3">
        <v>6</v>
      </c>
      <c r="B54" s="3">
        <v>4</v>
      </c>
      <c r="C54" s="4" t="s">
        <v>103</v>
      </c>
      <c r="D54" s="4" t="s">
        <v>114</v>
      </c>
      <c r="E54" s="4" t="s">
        <v>115</v>
      </c>
      <c r="F54" s="4">
        <v>76</v>
      </c>
      <c r="G54" s="10">
        <f t="shared" si="3"/>
        <v>38</v>
      </c>
      <c r="H54" s="10">
        <v>74</v>
      </c>
      <c r="I54" s="10">
        <f t="shared" si="4"/>
        <v>37</v>
      </c>
      <c r="J54" s="10"/>
      <c r="K54" s="10">
        <f t="shared" si="0"/>
        <v>75</v>
      </c>
      <c r="L54" s="3">
        <v>4</v>
      </c>
      <c r="M54" s="18"/>
      <c r="N54" s="5"/>
    </row>
    <row r="55" spans="1:14" ht="17.25" customHeight="1" x14ac:dyDescent="0.15">
      <c r="A55" s="3">
        <v>9</v>
      </c>
      <c r="B55" s="3">
        <v>3</v>
      </c>
      <c r="C55" s="4" t="s">
        <v>103</v>
      </c>
      <c r="D55" s="4" t="s">
        <v>116</v>
      </c>
      <c r="E55" s="4" t="s">
        <v>117</v>
      </c>
      <c r="F55" s="4">
        <v>76.5</v>
      </c>
      <c r="G55" s="10">
        <f t="shared" si="3"/>
        <v>38.25</v>
      </c>
      <c r="H55" s="10">
        <v>69.67</v>
      </c>
      <c r="I55" s="10">
        <f t="shared" si="4"/>
        <v>34.840000000000003</v>
      </c>
      <c r="J55" s="10"/>
      <c r="K55" s="10">
        <f t="shared" si="0"/>
        <v>73.09</v>
      </c>
      <c r="L55" s="3">
        <v>7</v>
      </c>
      <c r="M55" s="18"/>
      <c r="N55" s="5"/>
    </row>
    <row r="56" spans="1:14" ht="17.25" customHeight="1" x14ac:dyDescent="0.15">
      <c r="A56" s="3">
        <v>7</v>
      </c>
      <c r="B56" s="3">
        <v>6</v>
      </c>
      <c r="C56" s="4" t="s">
        <v>103</v>
      </c>
      <c r="D56" s="4" t="s">
        <v>118</v>
      </c>
      <c r="E56" s="4" t="s">
        <v>119</v>
      </c>
      <c r="F56" s="4">
        <v>71.25</v>
      </c>
      <c r="G56" s="10">
        <f t="shared" si="3"/>
        <v>35.630000000000003</v>
      </c>
      <c r="H56" s="10">
        <v>67.67</v>
      </c>
      <c r="I56" s="10">
        <f t="shared" si="4"/>
        <v>33.840000000000003</v>
      </c>
      <c r="J56" s="10"/>
      <c r="K56" s="10">
        <f t="shared" si="0"/>
        <v>69.47</v>
      </c>
      <c r="L56" s="3">
        <v>8</v>
      </c>
      <c r="M56" s="18"/>
      <c r="N56" s="5"/>
    </row>
    <row r="57" spans="1:14" ht="17.25" customHeight="1" x14ac:dyDescent="0.15">
      <c r="A57" s="3">
        <v>4</v>
      </c>
      <c r="B57" s="3">
        <v>8</v>
      </c>
      <c r="C57" s="4" t="s">
        <v>103</v>
      </c>
      <c r="D57" s="4" t="s">
        <v>120</v>
      </c>
      <c r="E57" s="4" t="s">
        <v>121</v>
      </c>
      <c r="F57" s="4">
        <v>70.5</v>
      </c>
      <c r="G57" s="10">
        <f t="shared" si="3"/>
        <v>35.25</v>
      </c>
      <c r="H57" s="10">
        <v>65</v>
      </c>
      <c r="I57" s="10">
        <f t="shared" si="4"/>
        <v>32.5</v>
      </c>
      <c r="J57" s="10"/>
      <c r="K57" s="10">
        <f t="shared" si="0"/>
        <v>67.75</v>
      </c>
      <c r="L57" s="3">
        <v>9</v>
      </c>
      <c r="M57" s="18"/>
      <c r="N57" s="5"/>
    </row>
    <row r="58" spans="1:14" ht="17.25" customHeight="1" x14ac:dyDescent="0.15">
      <c r="A58" s="3">
        <v>11</v>
      </c>
      <c r="B58" s="3">
        <v>12</v>
      </c>
      <c r="C58" s="9" t="s">
        <v>122</v>
      </c>
      <c r="D58" s="9" t="s">
        <v>123</v>
      </c>
      <c r="E58" s="6" t="s">
        <v>124</v>
      </c>
      <c r="F58" s="6">
        <v>65.5</v>
      </c>
      <c r="G58" s="10">
        <f t="shared" si="3"/>
        <v>32.75</v>
      </c>
      <c r="H58" s="10">
        <v>79</v>
      </c>
      <c r="I58" s="10">
        <f t="shared" si="4"/>
        <v>39.5</v>
      </c>
      <c r="J58" s="10"/>
      <c r="K58" s="10">
        <f t="shared" si="0"/>
        <v>72.25</v>
      </c>
      <c r="L58" s="3">
        <v>1</v>
      </c>
      <c r="M58" s="10" t="s">
        <v>19</v>
      </c>
      <c r="N58" s="5"/>
    </row>
    <row r="59" spans="1:14" ht="17.25" customHeight="1" x14ac:dyDescent="0.15">
      <c r="A59" s="3">
        <v>12</v>
      </c>
      <c r="B59" s="3">
        <v>11</v>
      </c>
      <c r="C59" s="9" t="s">
        <v>122</v>
      </c>
      <c r="D59" s="9" t="s">
        <v>125</v>
      </c>
      <c r="E59" s="6" t="s">
        <v>126</v>
      </c>
      <c r="F59" s="6">
        <v>65.5</v>
      </c>
      <c r="G59" s="10">
        <f t="shared" si="3"/>
        <v>32.75</v>
      </c>
      <c r="H59" s="10">
        <v>78.33</v>
      </c>
      <c r="I59" s="10">
        <f t="shared" si="4"/>
        <v>39.17</v>
      </c>
      <c r="J59" s="10"/>
      <c r="K59" s="10">
        <f t="shared" si="0"/>
        <v>71.92</v>
      </c>
      <c r="L59" s="3">
        <v>2</v>
      </c>
      <c r="M59" s="18"/>
      <c r="N59" s="5"/>
    </row>
    <row r="60" spans="1:14" ht="17.25" customHeight="1" x14ac:dyDescent="0.15">
      <c r="A60" s="3">
        <v>10</v>
      </c>
      <c r="B60" s="3">
        <v>10</v>
      </c>
      <c r="C60" s="9" t="s">
        <v>122</v>
      </c>
      <c r="D60" s="9" t="s">
        <v>127</v>
      </c>
      <c r="E60" s="6" t="s">
        <v>128</v>
      </c>
      <c r="F60" s="6">
        <v>68</v>
      </c>
      <c r="G60" s="10">
        <f t="shared" si="3"/>
        <v>34</v>
      </c>
      <c r="H60" s="10">
        <v>71.67</v>
      </c>
      <c r="I60" s="10">
        <f t="shared" si="4"/>
        <v>35.840000000000003</v>
      </c>
      <c r="J60" s="10"/>
      <c r="K60" s="10">
        <f t="shared" si="0"/>
        <v>69.84</v>
      </c>
      <c r="L60" s="3">
        <v>3</v>
      </c>
      <c r="M60" s="18"/>
      <c r="N60" s="5"/>
    </row>
    <row r="61" spans="1:14" ht="17.25" customHeight="1" x14ac:dyDescent="0.15">
      <c r="A61" s="3">
        <v>13</v>
      </c>
      <c r="B61" s="3">
        <v>13</v>
      </c>
      <c r="C61" s="15" t="s">
        <v>129</v>
      </c>
      <c r="D61" s="15" t="s">
        <v>130</v>
      </c>
      <c r="E61" s="15" t="s">
        <v>131</v>
      </c>
      <c r="F61" s="15">
        <v>58.5</v>
      </c>
      <c r="G61" s="10">
        <f t="shared" si="3"/>
        <v>29.25</v>
      </c>
      <c r="H61" s="10">
        <v>81</v>
      </c>
      <c r="I61" s="10">
        <f t="shared" si="4"/>
        <v>40.5</v>
      </c>
      <c r="J61" s="10"/>
      <c r="K61" s="10">
        <f t="shared" si="0"/>
        <v>69.75</v>
      </c>
      <c r="L61" s="3">
        <v>1</v>
      </c>
      <c r="M61" s="10" t="s">
        <v>19</v>
      </c>
      <c r="N61" s="5"/>
    </row>
    <row r="62" spans="1:14" s="7" customFormat="1" ht="17.25" customHeight="1" x14ac:dyDescent="0.15">
      <c r="A62" s="12"/>
      <c r="B62" s="12"/>
      <c r="C62" s="16"/>
      <c r="D62" s="16"/>
      <c r="E62" s="16"/>
      <c r="F62" s="16"/>
      <c r="G62" s="10">
        <f t="shared" si="3"/>
        <v>0</v>
      </c>
      <c r="H62" s="12"/>
      <c r="I62" s="10">
        <f t="shared" si="4"/>
        <v>0</v>
      </c>
      <c r="J62" s="12"/>
      <c r="K62" s="12">
        <f t="shared" si="0"/>
        <v>0</v>
      </c>
      <c r="L62" s="12"/>
      <c r="M62" s="11"/>
      <c r="N62" s="18"/>
    </row>
    <row r="63" spans="1:14" ht="17.25" customHeight="1" x14ac:dyDescent="0.25">
      <c r="A63" s="3">
        <v>2</v>
      </c>
      <c r="B63" s="3">
        <v>6</v>
      </c>
      <c r="C63" s="6" t="s">
        <v>132</v>
      </c>
      <c r="D63" s="6" t="s">
        <v>133</v>
      </c>
      <c r="E63" s="6" t="s">
        <v>134</v>
      </c>
      <c r="F63" s="6">
        <v>74</v>
      </c>
      <c r="G63" s="10">
        <f t="shared" si="3"/>
        <v>37</v>
      </c>
      <c r="H63" s="30">
        <v>84.125</v>
      </c>
      <c r="I63" s="10">
        <f t="shared" si="4"/>
        <v>42.06</v>
      </c>
      <c r="J63" s="17"/>
      <c r="K63" s="10">
        <f t="shared" si="0"/>
        <v>79.06</v>
      </c>
      <c r="L63" s="3">
        <v>1</v>
      </c>
      <c r="M63" s="10" t="s">
        <v>19</v>
      </c>
      <c r="N63" s="19"/>
    </row>
    <row r="64" spans="1:14" ht="17.25" customHeight="1" x14ac:dyDescent="0.15">
      <c r="A64" s="3">
        <v>3</v>
      </c>
      <c r="B64" s="3">
        <v>8</v>
      </c>
      <c r="C64" s="6" t="s">
        <v>132</v>
      </c>
      <c r="D64" s="6" t="s">
        <v>135</v>
      </c>
      <c r="E64" s="6" t="s">
        <v>136</v>
      </c>
      <c r="F64" s="6">
        <f>63.5-4</f>
        <v>59.5</v>
      </c>
      <c r="G64" s="10">
        <f t="shared" si="3"/>
        <v>29.75</v>
      </c>
      <c r="H64" s="6">
        <v>74.5</v>
      </c>
      <c r="I64" s="10">
        <f t="shared" si="4"/>
        <v>37.25</v>
      </c>
      <c r="J64" s="6">
        <v>4</v>
      </c>
      <c r="K64" s="10">
        <f t="shared" si="0"/>
        <v>71</v>
      </c>
      <c r="L64" s="3">
        <v>2</v>
      </c>
      <c r="M64" s="5"/>
      <c r="N64" s="20" t="s">
        <v>137</v>
      </c>
    </row>
    <row r="65" spans="1:14" ht="17.25" customHeight="1" x14ac:dyDescent="0.25">
      <c r="A65" s="3">
        <v>1</v>
      </c>
      <c r="B65" s="3">
        <v>7</v>
      </c>
      <c r="C65" s="6" t="s">
        <v>132</v>
      </c>
      <c r="D65" s="6" t="s">
        <v>138</v>
      </c>
      <c r="E65" s="6" t="s">
        <v>139</v>
      </c>
      <c r="F65" s="6">
        <v>67</v>
      </c>
      <c r="G65" s="10">
        <f t="shared" si="3"/>
        <v>33.5</v>
      </c>
      <c r="H65" s="30">
        <v>72.875</v>
      </c>
      <c r="I65" s="10">
        <f t="shared" si="4"/>
        <v>36.44</v>
      </c>
      <c r="J65" s="17"/>
      <c r="K65" s="10">
        <f t="shared" si="0"/>
        <v>69.94</v>
      </c>
      <c r="L65" s="3">
        <v>3</v>
      </c>
      <c r="M65" s="21"/>
      <c r="N65" s="5"/>
    </row>
    <row r="66" spans="1:14" ht="17.25" customHeight="1" x14ac:dyDescent="0.25">
      <c r="A66" s="3">
        <v>5</v>
      </c>
      <c r="B66" s="3">
        <v>1</v>
      </c>
      <c r="C66" s="6" t="s">
        <v>140</v>
      </c>
      <c r="D66" s="6" t="s">
        <v>141</v>
      </c>
      <c r="E66" s="6" t="s">
        <v>142</v>
      </c>
      <c r="F66" s="6">
        <v>70.5</v>
      </c>
      <c r="G66" s="10">
        <f t="shared" si="3"/>
        <v>35.25</v>
      </c>
      <c r="H66" s="17">
        <v>76</v>
      </c>
      <c r="I66" s="10">
        <f t="shared" si="4"/>
        <v>38</v>
      </c>
      <c r="J66" s="17"/>
      <c r="K66" s="10">
        <f t="shared" si="0"/>
        <v>73.25</v>
      </c>
      <c r="L66" s="3">
        <v>1</v>
      </c>
      <c r="M66" s="10" t="s">
        <v>19</v>
      </c>
      <c r="N66" s="19"/>
    </row>
    <row r="67" spans="1:14" ht="17.25" customHeight="1" x14ac:dyDescent="0.15">
      <c r="A67" s="3">
        <v>6</v>
      </c>
      <c r="B67" s="3">
        <v>3</v>
      </c>
      <c r="C67" s="6" t="s">
        <v>140</v>
      </c>
      <c r="D67" s="6" t="s">
        <v>143</v>
      </c>
      <c r="E67" s="6" t="s">
        <v>144</v>
      </c>
      <c r="F67" s="6">
        <f>55.5-4</f>
        <v>51.5</v>
      </c>
      <c r="G67" s="10">
        <f t="shared" si="3"/>
        <v>25.75</v>
      </c>
      <c r="H67" s="31">
        <v>76.125</v>
      </c>
      <c r="I67" s="10">
        <f t="shared" si="4"/>
        <v>38.06</v>
      </c>
      <c r="J67" s="6">
        <v>4</v>
      </c>
      <c r="K67" s="10">
        <f t="shared" si="0"/>
        <v>67.81</v>
      </c>
      <c r="L67" s="3">
        <v>2</v>
      </c>
      <c r="M67" s="10" t="s">
        <v>19</v>
      </c>
      <c r="N67" s="20" t="s">
        <v>145</v>
      </c>
    </row>
    <row r="68" spans="1:14" ht="17.25" customHeight="1" x14ac:dyDescent="0.25">
      <c r="A68" s="3">
        <v>4</v>
      </c>
      <c r="B68" s="3">
        <v>4</v>
      </c>
      <c r="C68" s="6" t="s">
        <v>140</v>
      </c>
      <c r="D68" s="6" t="s">
        <v>146</v>
      </c>
      <c r="E68" s="6" t="s">
        <v>147</v>
      </c>
      <c r="F68" s="6">
        <v>48.5</v>
      </c>
      <c r="G68" s="10">
        <f t="shared" si="3"/>
        <v>24.25</v>
      </c>
      <c r="H68" s="30">
        <v>72.875</v>
      </c>
      <c r="I68" s="10">
        <f t="shared" si="4"/>
        <v>36.44</v>
      </c>
      <c r="J68" s="17"/>
      <c r="K68" s="10">
        <f t="shared" ref="K68:K91" si="5">G68+I68+J68</f>
        <v>60.69</v>
      </c>
      <c r="L68" s="3">
        <v>3</v>
      </c>
      <c r="M68" s="21"/>
      <c r="N68" s="19"/>
    </row>
    <row r="69" spans="1:14" ht="17.25" customHeight="1" x14ac:dyDescent="0.25">
      <c r="A69" s="3">
        <v>7</v>
      </c>
      <c r="B69" s="3">
        <v>5</v>
      </c>
      <c r="C69" s="6" t="s">
        <v>140</v>
      </c>
      <c r="D69" s="6" t="s">
        <v>148</v>
      </c>
      <c r="E69" s="6" t="s">
        <v>149</v>
      </c>
      <c r="F69" s="6">
        <v>47.5</v>
      </c>
      <c r="G69" s="10">
        <f t="shared" si="3"/>
        <v>23.75</v>
      </c>
      <c r="H69" s="30">
        <v>71.125</v>
      </c>
      <c r="I69" s="10">
        <f t="shared" si="4"/>
        <v>35.56</v>
      </c>
      <c r="J69" s="17"/>
      <c r="K69" s="10">
        <f t="shared" si="5"/>
        <v>59.31</v>
      </c>
      <c r="L69" s="3">
        <v>4</v>
      </c>
      <c r="M69" s="21"/>
      <c r="N69" s="19"/>
    </row>
    <row r="70" spans="1:14" ht="17.25" customHeight="1" x14ac:dyDescent="0.25">
      <c r="A70" s="3"/>
      <c r="B70" s="3">
        <v>2</v>
      </c>
      <c r="C70" s="6" t="s">
        <v>140</v>
      </c>
      <c r="D70" s="6" t="s">
        <v>150</v>
      </c>
      <c r="E70" s="6" t="s">
        <v>151</v>
      </c>
      <c r="F70" s="6">
        <v>62.5</v>
      </c>
      <c r="G70" s="10">
        <f t="shared" si="3"/>
        <v>31.25</v>
      </c>
      <c r="H70" s="17">
        <v>0</v>
      </c>
      <c r="I70" s="10">
        <f t="shared" si="4"/>
        <v>0</v>
      </c>
      <c r="J70" s="17"/>
      <c r="K70" s="10">
        <f t="shared" si="5"/>
        <v>31.25</v>
      </c>
      <c r="L70" s="3">
        <v>5</v>
      </c>
      <c r="M70" s="18"/>
      <c r="N70" s="5"/>
    </row>
    <row r="71" spans="1:14" ht="17.25" customHeight="1" x14ac:dyDescent="0.15">
      <c r="A71" s="3">
        <v>9</v>
      </c>
      <c r="B71" s="3">
        <v>9</v>
      </c>
      <c r="C71" s="6" t="s">
        <v>152</v>
      </c>
      <c r="D71" s="6" t="s">
        <v>153</v>
      </c>
      <c r="E71" s="6" t="s">
        <v>154</v>
      </c>
      <c r="F71" s="6">
        <v>72.5</v>
      </c>
      <c r="G71" s="10">
        <f t="shared" si="3"/>
        <v>36.25</v>
      </c>
      <c r="H71" s="32">
        <v>82.125</v>
      </c>
      <c r="I71" s="10">
        <f t="shared" si="4"/>
        <v>41.06</v>
      </c>
      <c r="J71" s="10"/>
      <c r="K71" s="10">
        <f t="shared" si="5"/>
        <v>77.31</v>
      </c>
      <c r="L71" s="3">
        <v>1</v>
      </c>
      <c r="M71" s="10" t="s">
        <v>19</v>
      </c>
      <c r="N71" s="5"/>
    </row>
    <row r="72" spans="1:14" ht="17.25" customHeight="1" x14ac:dyDescent="0.15">
      <c r="A72" s="3">
        <v>8</v>
      </c>
      <c r="B72" s="3">
        <v>10</v>
      </c>
      <c r="C72" s="6" t="s">
        <v>152</v>
      </c>
      <c r="D72" s="6" t="s">
        <v>155</v>
      </c>
      <c r="E72" s="6" t="s">
        <v>156</v>
      </c>
      <c r="F72" s="6">
        <v>69.5</v>
      </c>
      <c r="G72" s="10">
        <f t="shared" si="3"/>
        <v>34.75</v>
      </c>
      <c r="H72" s="32">
        <v>72.875</v>
      </c>
      <c r="I72" s="10">
        <f t="shared" si="4"/>
        <v>36.44</v>
      </c>
      <c r="J72" s="10"/>
      <c r="K72" s="10">
        <f t="shared" si="5"/>
        <v>71.19</v>
      </c>
      <c r="L72" s="3">
        <v>2</v>
      </c>
      <c r="M72" s="18"/>
      <c r="N72" s="5"/>
    </row>
    <row r="73" spans="1:14" s="7" customFormat="1" ht="17.25" customHeight="1" x14ac:dyDescent="0.15">
      <c r="A73" s="12"/>
      <c r="B73" s="12"/>
      <c r="C73" s="13"/>
      <c r="D73" s="13"/>
      <c r="E73" s="13"/>
      <c r="F73" s="13"/>
      <c r="G73" s="10">
        <f t="shared" si="3"/>
        <v>0</v>
      </c>
      <c r="H73" s="12"/>
      <c r="I73" s="10">
        <f t="shared" si="4"/>
        <v>0</v>
      </c>
      <c r="J73" s="12"/>
      <c r="K73" s="12">
        <f t="shared" si="5"/>
        <v>0</v>
      </c>
      <c r="L73" s="12"/>
      <c r="M73" s="11"/>
      <c r="N73" s="18"/>
    </row>
    <row r="74" spans="1:14" ht="17.25" customHeight="1" x14ac:dyDescent="0.15">
      <c r="A74" s="3">
        <v>8</v>
      </c>
      <c r="B74" s="3">
        <v>2</v>
      </c>
      <c r="C74" s="4" t="s">
        <v>157</v>
      </c>
      <c r="D74" s="4" t="s">
        <v>158</v>
      </c>
      <c r="E74" s="4" t="s">
        <v>159</v>
      </c>
      <c r="F74" s="4">
        <v>78.5</v>
      </c>
      <c r="G74" s="10">
        <f t="shared" si="3"/>
        <v>39.25</v>
      </c>
      <c r="H74" s="10">
        <v>84.92</v>
      </c>
      <c r="I74" s="10">
        <f t="shared" si="4"/>
        <v>42.46</v>
      </c>
      <c r="J74" s="10"/>
      <c r="K74" s="10">
        <f t="shared" si="5"/>
        <v>81.709999999999994</v>
      </c>
      <c r="L74" s="3">
        <v>1</v>
      </c>
      <c r="M74" s="10" t="s">
        <v>19</v>
      </c>
      <c r="N74" s="5"/>
    </row>
    <row r="75" spans="1:14" ht="17.25" customHeight="1" x14ac:dyDescent="0.15">
      <c r="A75" s="3">
        <v>13</v>
      </c>
      <c r="B75" s="3">
        <v>1</v>
      </c>
      <c r="C75" s="4" t="s">
        <v>157</v>
      </c>
      <c r="D75" s="4" t="s">
        <v>160</v>
      </c>
      <c r="E75" s="4" t="s">
        <v>161</v>
      </c>
      <c r="F75" s="4">
        <v>79</v>
      </c>
      <c r="G75" s="10">
        <f t="shared" si="3"/>
        <v>39.5</v>
      </c>
      <c r="H75" s="10">
        <v>79.17</v>
      </c>
      <c r="I75" s="10">
        <f t="shared" si="4"/>
        <v>39.590000000000003</v>
      </c>
      <c r="J75" s="10"/>
      <c r="K75" s="10">
        <f t="shared" si="5"/>
        <v>79.09</v>
      </c>
      <c r="L75" s="3">
        <v>2</v>
      </c>
      <c r="M75" s="10" t="s">
        <v>19</v>
      </c>
      <c r="N75" s="5"/>
    </row>
    <row r="76" spans="1:14" ht="17.25" customHeight="1" x14ac:dyDescent="0.15">
      <c r="A76" s="3">
        <v>16</v>
      </c>
      <c r="B76" s="3">
        <v>13</v>
      </c>
      <c r="C76" s="4" t="s">
        <v>157</v>
      </c>
      <c r="D76" s="4" t="s">
        <v>162</v>
      </c>
      <c r="E76" s="4" t="s">
        <v>163</v>
      </c>
      <c r="F76" s="4">
        <v>74.5</v>
      </c>
      <c r="G76" s="10">
        <f t="shared" si="3"/>
        <v>37.25</v>
      </c>
      <c r="H76" s="10">
        <v>82.75</v>
      </c>
      <c r="I76" s="10">
        <f t="shared" si="4"/>
        <v>41.38</v>
      </c>
      <c r="J76" s="10"/>
      <c r="K76" s="10">
        <f t="shared" si="5"/>
        <v>78.63</v>
      </c>
      <c r="L76" s="3">
        <v>3</v>
      </c>
      <c r="M76" s="10" t="s">
        <v>19</v>
      </c>
      <c r="N76" s="5"/>
    </row>
    <row r="77" spans="1:14" ht="17.25" customHeight="1" x14ac:dyDescent="0.15">
      <c r="A77" s="3">
        <v>5</v>
      </c>
      <c r="B77" s="3">
        <v>11</v>
      </c>
      <c r="C77" s="4" t="s">
        <v>157</v>
      </c>
      <c r="D77" s="4" t="s">
        <v>164</v>
      </c>
      <c r="E77" s="4" t="s">
        <v>165</v>
      </c>
      <c r="F77" s="4">
        <v>75</v>
      </c>
      <c r="G77" s="10">
        <f t="shared" si="3"/>
        <v>37.5</v>
      </c>
      <c r="H77" s="10">
        <v>82.17</v>
      </c>
      <c r="I77" s="10">
        <f t="shared" si="4"/>
        <v>41.09</v>
      </c>
      <c r="J77" s="10"/>
      <c r="K77" s="10">
        <f t="shared" si="5"/>
        <v>78.59</v>
      </c>
      <c r="L77" s="3">
        <v>4</v>
      </c>
      <c r="M77" s="10" t="s">
        <v>19</v>
      </c>
      <c r="N77" s="5"/>
    </row>
    <row r="78" spans="1:14" ht="17.25" customHeight="1" x14ac:dyDescent="0.15">
      <c r="A78" s="3">
        <v>4</v>
      </c>
      <c r="B78" s="3">
        <v>18</v>
      </c>
      <c r="C78" s="4" t="s">
        <v>157</v>
      </c>
      <c r="D78" s="4" t="s">
        <v>166</v>
      </c>
      <c r="E78" s="4" t="s">
        <v>167</v>
      </c>
      <c r="F78" s="4">
        <v>73</v>
      </c>
      <c r="G78" s="10">
        <f t="shared" si="3"/>
        <v>36.5</v>
      </c>
      <c r="H78" s="10">
        <v>83.83</v>
      </c>
      <c r="I78" s="10">
        <f t="shared" si="4"/>
        <v>41.92</v>
      </c>
      <c r="J78" s="10"/>
      <c r="K78" s="10">
        <f t="shared" si="5"/>
        <v>78.42</v>
      </c>
      <c r="L78" s="3">
        <v>5</v>
      </c>
      <c r="M78" s="10" t="s">
        <v>19</v>
      </c>
      <c r="N78" s="5"/>
    </row>
    <row r="79" spans="1:14" ht="17.25" customHeight="1" x14ac:dyDescent="0.15">
      <c r="A79" s="3">
        <v>12</v>
      </c>
      <c r="B79" s="3">
        <v>14</v>
      </c>
      <c r="C79" s="4" t="s">
        <v>157</v>
      </c>
      <c r="D79" s="4" t="s">
        <v>168</v>
      </c>
      <c r="E79" s="4" t="s">
        <v>169</v>
      </c>
      <c r="F79" s="4">
        <v>74.5</v>
      </c>
      <c r="G79" s="10">
        <f t="shared" si="3"/>
        <v>37.25</v>
      </c>
      <c r="H79" s="10">
        <v>82.17</v>
      </c>
      <c r="I79" s="10">
        <f t="shared" si="4"/>
        <v>41.09</v>
      </c>
      <c r="J79" s="10"/>
      <c r="K79" s="10">
        <f t="shared" si="5"/>
        <v>78.34</v>
      </c>
      <c r="L79" s="3">
        <v>6</v>
      </c>
      <c r="M79" s="10" t="s">
        <v>19</v>
      </c>
      <c r="N79" s="5"/>
    </row>
    <row r="80" spans="1:14" ht="17.25" customHeight="1" x14ac:dyDescent="0.15">
      <c r="A80" s="3">
        <v>14</v>
      </c>
      <c r="B80" s="3">
        <v>4</v>
      </c>
      <c r="C80" s="4" t="s">
        <v>157</v>
      </c>
      <c r="D80" s="4" t="s">
        <v>170</v>
      </c>
      <c r="E80" s="4" t="s">
        <v>171</v>
      </c>
      <c r="F80" s="4">
        <v>77.5</v>
      </c>
      <c r="G80" s="10">
        <f t="shared" si="3"/>
        <v>38.75</v>
      </c>
      <c r="H80" s="10">
        <v>78.92</v>
      </c>
      <c r="I80" s="10">
        <f t="shared" si="4"/>
        <v>39.46</v>
      </c>
      <c r="J80" s="10"/>
      <c r="K80" s="10">
        <f t="shared" si="5"/>
        <v>78.209999999999994</v>
      </c>
      <c r="L80" s="3">
        <v>7</v>
      </c>
      <c r="M80" s="10" t="s">
        <v>19</v>
      </c>
      <c r="N80" s="5"/>
    </row>
    <row r="81" spans="1:14" ht="17.25" customHeight="1" x14ac:dyDescent="0.15">
      <c r="A81" s="3">
        <v>2</v>
      </c>
      <c r="B81" s="3">
        <v>12</v>
      </c>
      <c r="C81" s="4" t="s">
        <v>157</v>
      </c>
      <c r="D81" s="4" t="s">
        <v>172</v>
      </c>
      <c r="E81" s="4" t="s">
        <v>173</v>
      </c>
      <c r="F81" s="4">
        <v>75</v>
      </c>
      <c r="G81" s="10">
        <f t="shared" si="3"/>
        <v>37.5</v>
      </c>
      <c r="H81" s="10">
        <v>79.92</v>
      </c>
      <c r="I81" s="10">
        <f t="shared" si="4"/>
        <v>39.96</v>
      </c>
      <c r="J81" s="10"/>
      <c r="K81" s="10">
        <f t="shared" si="5"/>
        <v>77.459999999999994</v>
      </c>
      <c r="L81" s="3">
        <v>8</v>
      </c>
      <c r="M81" s="18"/>
      <c r="N81" s="5"/>
    </row>
    <row r="82" spans="1:14" ht="17.25" customHeight="1" x14ac:dyDescent="0.15">
      <c r="A82" s="3">
        <v>18</v>
      </c>
      <c r="B82" s="3">
        <v>5</v>
      </c>
      <c r="C82" s="4" t="s">
        <v>157</v>
      </c>
      <c r="D82" s="4" t="s">
        <v>174</v>
      </c>
      <c r="E82" s="4" t="s">
        <v>175</v>
      </c>
      <c r="F82" s="4">
        <v>77</v>
      </c>
      <c r="G82" s="10">
        <f t="shared" si="3"/>
        <v>38.5</v>
      </c>
      <c r="H82" s="10">
        <v>77.92</v>
      </c>
      <c r="I82" s="10">
        <f t="shared" si="4"/>
        <v>38.96</v>
      </c>
      <c r="J82" s="10"/>
      <c r="K82" s="10">
        <f t="shared" si="5"/>
        <v>77.459999999999994</v>
      </c>
      <c r="L82" s="3">
        <v>8</v>
      </c>
      <c r="M82" s="18"/>
      <c r="N82" s="5"/>
    </row>
    <row r="83" spans="1:14" ht="17.25" customHeight="1" x14ac:dyDescent="0.15">
      <c r="A83" s="3">
        <v>17</v>
      </c>
      <c r="B83" s="3">
        <v>8</v>
      </c>
      <c r="C83" s="4" t="s">
        <v>157</v>
      </c>
      <c r="D83" s="4" t="s">
        <v>176</v>
      </c>
      <c r="E83" s="4" t="s">
        <v>177</v>
      </c>
      <c r="F83" s="4">
        <v>75.5</v>
      </c>
      <c r="G83" s="10">
        <f t="shared" si="3"/>
        <v>37.75</v>
      </c>
      <c r="H83" s="10">
        <v>78.59</v>
      </c>
      <c r="I83" s="10">
        <f t="shared" si="4"/>
        <v>39.299999999999997</v>
      </c>
      <c r="J83" s="10"/>
      <c r="K83" s="10">
        <f t="shared" si="5"/>
        <v>77.05</v>
      </c>
      <c r="L83" s="3">
        <v>10</v>
      </c>
      <c r="M83" s="18"/>
      <c r="N83" s="5"/>
    </row>
    <row r="84" spans="1:14" ht="17.25" customHeight="1" x14ac:dyDescent="0.15">
      <c r="A84" s="3">
        <v>1</v>
      </c>
      <c r="B84" s="3">
        <v>6</v>
      </c>
      <c r="C84" s="4" t="s">
        <v>157</v>
      </c>
      <c r="D84" s="4" t="s">
        <v>178</v>
      </c>
      <c r="E84" s="4" t="s">
        <v>179</v>
      </c>
      <c r="F84" s="4">
        <v>76.5</v>
      </c>
      <c r="G84" s="10">
        <f t="shared" si="3"/>
        <v>38.25</v>
      </c>
      <c r="H84" s="10">
        <v>75.67</v>
      </c>
      <c r="I84" s="10">
        <f t="shared" si="4"/>
        <v>37.840000000000003</v>
      </c>
      <c r="J84" s="10"/>
      <c r="K84" s="10">
        <f t="shared" si="5"/>
        <v>76.09</v>
      </c>
      <c r="L84" s="3">
        <v>11</v>
      </c>
      <c r="M84" s="18"/>
      <c r="N84" s="5"/>
    </row>
    <row r="85" spans="1:14" ht="17.25" customHeight="1" x14ac:dyDescent="0.15">
      <c r="A85" s="3">
        <v>3</v>
      </c>
      <c r="B85" s="3">
        <v>15</v>
      </c>
      <c r="C85" s="4" t="s">
        <v>157</v>
      </c>
      <c r="D85" s="4" t="s">
        <v>180</v>
      </c>
      <c r="E85" s="4" t="s">
        <v>181</v>
      </c>
      <c r="F85" s="4">
        <v>74.5</v>
      </c>
      <c r="G85" s="10">
        <f t="shared" si="3"/>
        <v>37.25</v>
      </c>
      <c r="H85" s="10">
        <v>77.5</v>
      </c>
      <c r="I85" s="10">
        <f t="shared" si="4"/>
        <v>38.75</v>
      </c>
      <c r="J85" s="10"/>
      <c r="K85" s="10">
        <f t="shared" si="5"/>
        <v>76</v>
      </c>
      <c r="L85" s="3">
        <v>12</v>
      </c>
      <c r="M85" s="18"/>
      <c r="N85" s="5"/>
    </row>
    <row r="86" spans="1:14" ht="17.25" customHeight="1" x14ac:dyDescent="0.15">
      <c r="A86" s="3">
        <v>11</v>
      </c>
      <c r="B86" s="3">
        <v>9</v>
      </c>
      <c r="C86" s="4" t="s">
        <v>157</v>
      </c>
      <c r="D86" s="4" t="s">
        <v>182</v>
      </c>
      <c r="E86" s="4" t="s">
        <v>183</v>
      </c>
      <c r="F86" s="4">
        <v>75.5</v>
      </c>
      <c r="G86" s="10">
        <f t="shared" si="3"/>
        <v>37.75</v>
      </c>
      <c r="H86" s="10">
        <v>75.84</v>
      </c>
      <c r="I86" s="10">
        <f t="shared" si="4"/>
        <v>37.92</v>
      </c>
      <c r="J86" s="10"/>
      <c r="K86" s="10">
        <f t="shared" si="5"/>
        <v>75.67</v>
      </c>
      <c r="L86" s="3">
        <v>13</v>
      </c>
      <c r="M86" s="18"/>
      <c r="N86" s="5"/>
    </row>
    <row r="87" spans="1:14" ht="17.25" customHeight="1" x14ac:dyDescent="0.15">
      <c r="A87" s="3">
        <v>7</v>
      </c>
      <c r="B87" s="3">
        <v>3</v>
      </c>
      <c r="C87" s="4" t="s">
        <v>157</v>
      </c>
      <c r="D87" s="4" t="s">
        <v>184</v>
      </c>
      <c r="E87" s="4" t="s">
        <v>185</v>
      </c>
      <c r="F87" s="4">
        <v>78</v>
      </c>
      <c r="G87" s="10">
        <f t="shared" si="3"/>
        <v>39</v>
      </c>
      <c r="H87" s="10">
        <v>72.67</v>
      </c>
      <c r="I87" s="10">
        <f t="shared" si="4"/>
        <v>36.340000000000003</v>
      </c>
      <c r="J87" s="10"/>
      <c r="K87" s="10">
        <f t="shared" si="5"/>
        <v>75.34</v>
      </c>
      <c r="L87" s="3">
        <v>14</v>
      </c>
      <c r="M87" s="18"/>
      <c r="N87" s="5"/>
    </row>
    <row r="88" spans="1:14" ht="17.25" customHeight="1" x14ac:dyDescent="0.15">
      <c r="A88" s="3">
        <v>9</v>
      </c>
      <c r="B88" s="3">
        <v>16</v>
      </c>
      <c r="C88" s="4" t="s">
        <v>157</v>
      </c>
      <c r="D88" s="4" t="s">
        <v>186</v>
      </c>
      <c r="E88" s="4" t="s">
        <v>187</v>
      </c>
      <c r="F88" s="4">
        <v>74</v>
      </c>
      <c r="G88" s="10">
        <f t="shared" si="3"/>
        <v>37</v>
      </c>
      <c r="H88" s="10">
        <v>75.58</v>
      </c>
      <c r="I88" s="10">
        <f t="shared" si="4"/>
        <v>37.79</v>
      </c>
      <c r="J88" s="10"/>
      <c r="K88" s="10">
        <f t="shared" si="5"/>
        <v>74.790000000000006</v>
      </c>
      <c r="L88" s="3">
        <v>15</v>
      </c>
      <c r="M88" s="18"/>
      <c r="N88" s="5"/>
    </row>
    <row r="89" spans="1:14" ht="17.25" customHeight="1" x14ac:dyDescent="0.15">
      <c r="A89" s="3">
        <v>6</v>
      </c>
      <c r="B89" s="3">
        <v>7</v>
      </c>
      <c r="C89" s="4" t="s">
        <v>157</v>
      </c>
      <c r="D89" s="4" t="s">
        <v>188</v>
      </c>
      <c r="E89" s="4" t="s">
        <v>189</v>
      </c>
      <c r="F89" s="4">
        <v>76</v>
      </c>
      <c r="G89" s="10">
        <f t="shared" si="3"/>
        <v>38</v>
      </c>
      <c r="H89" s="10">
        <v>73.25</v>
      </c>
      <c r="I89" s="10">
        <f t="shared" si="4"/>
        <v>36.630000000000003</v>
      </c>
      <c r="J89" s="10"/>
      <c r="K89" s="10">
        <f t="shared" si="5"/>
        <v>74.63</v>
      </c>
      <c r="L89" s="3">
        <v>16</v>
      </c>
      <c r="M89" s="18"/>
      <c r="N89" s="5"/>
    </row>
    <row r="90" spans="1:14" ht="17.25" customHeight="1" x14ac:dyDescent="0.15">
      <c r="A90" s="3">
        <v>15</v>
      </c>
      <c r="B90" s="3">
        <v>17</v>
      </c>
      <c r="C90" s="4" t="s">
        <v>157</v>
      </c>
      <c r="D90" s="4" t="s">
        <v>190</v>
      </c>
      <c r="E90" s="4" t="s">
        <v>191</v>
      </c>
      <c r="F90" s="4">
        <v>74</v>
      </c>
      <c r="G90" s="10">
        <f t="shared" si="3"/>
        <v>37</v>
      </c>
      <c r="H90" s="10">
        <v>73.67</v>
      </c>
      <c r="I90" s="10">
        <f t="shared" si="4"/>
        <v>36.840000000000003</v>
      </c>
      <c r="J90" s="10"/>
      <c r="K90" s="10">
        <f t="shared" si="5"/>
        <v>73.84</v>
      </c>
      <c r="L90" s="3">
        <v>17</v>
      </c>
      <c r="M90" s="18"/>
      <c r="N90" s="5"/>
    </row>
    <row r="91" spans="1:14" ht="17.25" customHeight="1" x14ac:dyDescent="0.15">
      <c r="A91" s="3">
        <v>10</v>
      </c>
      <c r="B91" s="3">
        <v>10</v>
      </c>
      <c r="C91" s="4" t="s">
        <v>157</v>
      </c>
      <c r="D91" s="4" t="s">
        <v>192</v>
      </c>
      <c r="E91" s="4" t="s">
        <v>193</v>
      </c>
      <c r="F91" s="4">
        <v>75</v>
      </c>
      <c r="G91" s="10">
        <f t="shared" si="3"/>
        <v>37.5</v>
      </c>
      <c r="H91" s="10">
        <v>70.17</v>
      </c>
      <c r="I91" s="10">
        <f t="shared" si="4"/>
        <v>35.090000000000003</v>
      </c>
      <c r="J91" s="10"/>
      <c r="K91" s="10">
        <f t="shared" si="5"/>
        <v>72.59</v>
      </c>
      <c r="L91" s="3">
        <v>18</v>
      </c>
      <c r="M91" s="18"/>
      <c r="N91" s="5"/>
    </row>
  </sheetData>
  <sheetProtection formatCells="0" insertHyperlinks="0" autoFilter="0"/>
  <sortState ref="A74:N91">
    <sortCondition descending="1" ref="K74:K91"/>
  </sortState>
  <mergeCells count="13">
    <mergeCell ref="M2:M3"/>
    <mergeCell ref="N2:N3"/>
    <mergeCell ref="B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honeticPr fontId="7" type="noConversion"/>
  <printOptions horizontalCentered="1"/>
  <pageMargins left="0.25138888888888899" right="0.25138888888888899" top="0.75138888888888899" bottom="0.75138888888888899" header="0.29861111111111099" footer="0.2986111111111109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K3" sqref="K3:K12"/>
    </sheetView>
  </sheetViews>
  <sheetFormatPr defaultColWidth="9" defaultRowHeight="13.5" x14ac:dyDescent="0.15"/>
  <cols>
    <col min="5" max="5" width="11.125" customWidth="1"/>
    <col min="7" max="7" width="11.125" customWidth="1"/>
    <col min="9" max="9" width="10.5" customWidth="1"/>
  </cols>
  <sheetData>
    <row r="1" spans="1:11" ht="32.1" customHeight="1" x14ac:dyDescent="0.15">
      <c r="A1" s="28" t="s">
        <v>194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5.1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195</v>
      </c>
      <c r="F2" s="1" t="s">
        <v>14</v>
      </c>
      <c r="G2" s="2" t="s">
        <v>196</v>
      </c>
      <c r="H2" s="1" t="s">
        <v>14</v>
      </c>
      <c r="I2" s="1" t="s">
        <v>197</v>
      </c>
      <c r="J2" s="1" t="s">
        <v>14</v>
      </c>
      <c r="K2" s="1" t="s">
        <v>198</v>
      </c>
    </row>
    <row r="3" spans="1:11" ht="24" customHeight="1" x14ac:dyDescent="0.15">
      <c r="A3" s="3">
        <v>1</v>
      </c>
      <c r="B3" s="3">
        <v>7</v>
      </c>
      <c r="C3" s="6" t="s">
        <v>132</v>
      </c>
      <c r="D3" s="6" t="s">
        <v>138</v>
      </c>
      <c r="E3" s="5">
        <v>73.75</v>
      </c>
      <c r="F3" s="5">
        <f t="shared" ref="F3:F12" si="0">E3*0.5</f>
        <v>36.875</v>
      </c>
      <c r="G3" s="5">
        <v>72</v>
      </c>
      <c r="H3" s="5">
        <f>G3*0.5</f>
        <v>36</v>
      </c>
      <c r="I3" s="5"/>
      <c r="J3" s="5"/>
      <c r="K3" s="5">
        <f>H3+F3+J3</f>
        <v>72.875</v>
      </c>
    </row>
    <row r="4" spans="1:11" ht="24" customHeight="1" x14ac:dyDescent="0.15">
      <c r="A4" s="3">
        <v>2</v>
      </c>
      <c r="B4" s="3">
        <v>6</v>
      </c>
      <c r="C4" s="6" t="s">
        <v>132</v>
      </c>
      <c r="D4" s="6" t="s">
        <v>133</v>
      </c>
      <c r="E4" s="5">
        <v>84.75</v>
      </c>
      <c r="F4" s="5">
        <f t="shared" si="0"/>
        <v>42.375</v>
      </c>
      <c r="G4" s="5">
        <v>83.5</v>
      </c>
      <c r="H4" s="5">
        <f>G4*0.5</f>
        <v>41.75</v>
      </c>
      <c r="I4" s="5"/>
      <c r="J4" s="5"/>
      <c r="K4" s="5">
        <f t="shared" ref="K4:K12" si="1">H4+F4+J4</f>
        <v>84.125</v>
      </c>
    </row>
    <row r="5" spans="1:11" ht="24" customHeight="1" x14ac:dyDescent="0.15">
      <c r="A5" s="3">
        <v>3</v>
      </c>
      <c r="B5" s="3">
        <v>8</v>
      </c>
      <c r="C5" s="6" t="s">
        <v>132</v>
      </c>
      <c r="D5" s="6" t="s">
        <v>135</v>
      </c>
      <c r="E5" s="5">
        <v>73</v>
      </c>
      <c r="F5" s="5">
        <f t="shared" si="0"/>
        <v>36.5</v>
      </c>
      <c r="G5" s="5">
        <v>76</v>
      </c>
      <c r="H5" s="5">
        <f>G5*0.5</f>
        <v>38</v>
      </c>
      <c r="I5" s="5"/>
      <c r="J5" s="5"/>
      <c r="K5" s="5">
        <f t="shared" si="1"/>
        <v>74.5</v>
      </c>
    </row>
    <row r="6" spans="1:11" ht="24" customHeight="1" x14ac:dyDescent="0.15">
      <c r="A6" s="3">
        <v>4</v>
      </c>
      <c r="B6" s="3">
        <v>4</v>
      </c>
      <c r="C6" s="6" t="s">
        <v>140</v>
      </c>
      <c r="D6" s="6" t="s">
        <v>146</v>
      </c>
      <c r="E6" s="5">
        <v>72.75</v>
      </c>
      <c r="F6" s="5">
        <f t="shared" si="0"/>
        <v>36.375</v>
      </c>
      <c r="G6" s="5">
        <v>75</v>
      </c>
      <c r="H6" s="5">
        <f t="shared" ref="H6:H12" si="2">G6*0.25</f>
        <v>18.75</v>
      </c>
      <c r="I6" s="5">
        <v>71</v>
      </c>
      <c r="J6" s="5">
        <f t="shared" ref="J6:J12" si="3">I6*0.25</f>
        <v>17.75</v>
      </c>
      <c r="K6" s="5">
        <f t="shared" si="1"/>
        <v>72.875</v>
      </c>
    </row>
    <row r="7" spans="1:11" ht="24" customHeight="1" x14ac:dyDescent="0.15">
      <c r="A7" s="3">
        <v>5</v>
      </c>
      <c r="B7" s="3">
        <v>1</v>
      </c>
      <c r="C7" s="6" t="s">
        <v>140</v>
      </c>
      <c r="D7" s="6" t="s">
        <v>141</v>
      </c>
      <c r="E7" s="5">
        <v>78.25</v>
      </c>
      <c r="F7" s="5">
        <f t="shared" si="0"/>
        <v>39.125</v>
      </c>
      <c r="G7" s="5">
        <v>76</v>
      </c>
      <c r="H7" s="5">
        <f t="shared" si="2"/>
        <v>19</v>
      </c>
      <c r="I7" s="5">
        <v>71.5</v>
      </c>
      <c r="J7" s="5">
        <f t="shared" si="3"/>
        <v>17.875</v>
      </c>
      <c r="K7" s="5">
        <f t="shared" si="1"/>
        <v>76</v>
      </c>
    </row>
    <row r="8" spans="1:11" ht="24" customHeight="1" x14ac:dyDescent="0.15">
      <c r="A8" s="3">
        <v>6</v>
      </c>
      <c r="B8" s="3">
        <v>3</v>
      </c>
      <c r="C8" s="6" t="s">
        <v>140</v>
      </c>
      <c r="D8" s="6" t="s">
        <v>143</v>
      </c>
      <c r="E8" s="5">
        <v>77.75</v>
      </c>
      <c r="F8" s="5">
        <f t="shared" si="0"/>
        <v>38.875</v>
      </c>
      <c r="G8" s="5">
        <v>77</v>
      </c>
      <c r="H8" s="5">
        <f t="shared" si="2"/>
        <v>19.25</v>
      </c>
      <c r="I8" s="5">
        <v>72</v>
      </c>
      <c r="J8" s="5">
        <f t="shared" si="3"/>
        <v>18</v>
      </c>
      <c r="K8" s="5">
        <f t="shared" si="1"/>
        <v>76.125</v>
      </c>
    </row>
    <row r="9" spans="1:11" ht="24" customHeight="1" x14ac:dyDescent="0.15">
      <c r="A9" s="3">
        <v>7</v>
      </c>
      <c r="B9" s="3">
        <v>5</v>
      </c>
      <c r="C9" s="6" t="s">
        <v>140</v>
      </c>
      <c r="D9" s="6" t="s">
        <v>148</v>
      </c>
      <c r="E9" s="5">
        <v>69.5</v>
      </c>
      <c r="F9" s="5">
        <f t="shared" si="0"/>
        <v>34.75</v>
      </c>
      <c r="G9" s="5">
        <v>75</v>
      </c>
      <c r="H9" s="5">
        <f t="shared" si="2"/>
        <v>18.75</v>
      </c>
      <c r="I9" s="5">
        <v>70.5</v>
      </c>
      <c r="J9" s="5">
        <f t="shared" si="3"/>
        <v>17.625</v>
      </c>
      <c r="K9" s="5">
        <f t="shared" si="1"/>
        <v>71.125</v>
      </c>
    </row>
    <row r="10" spans="1:11" ht="24" customHeight="1" x14ac:dyDescent="0.15">
      <c r="A10" s="3">
        <v>8</v>
      </c>
      <c r="B10" s="3">
        <v>10</v>
      </c>
      <c r="C10" s="6" t="s">
        <v>152</v>
      </c>
      <c r="D10" s="6" t="s">
        <v>155</v>
      </c>
      <c r="E10" s="5">
        <v>63.75</v>
      </c>
      <c r="F10" s="5">
        <f t="shared" si="0"/>
        <v>31.875</v>
      </c>
      <c r="G10" s="5">
        <v>82</v>
      </c>
      <c r="H10" s="5">
        <f>G10*0.5</f>
        <v>41</v>
      </c>
      <c r="I10" s="5"/>
      <c r="J10" s="5"/>
      <c r="K10" s="5">
        <f t="shared" si="1"/>
        <v>72.875</v>
      </c>
    </row>
    <row r="11" spans="1:11" ht="24" customHeight="1" x14ac:dyDescent="0.15">
      <c r="A11" s="3">
        <v>9</v>
      </c>
      <c r="B11" s="3">
        <v>9</v>
      </c>
      <c r="C11" s="6" t="s">
        <v>152</v>
      </c>
      <c r="D11" s="6" t="s">
        <v>153</v>
      </c>
      <c r="E11" s="5">
        <v>83</v>
      </c>
      <c r="F11" s="5">
        <f t="shared" si="0"/>
        <v>41.5</v>
      </c>
      <c r="G11" s="5">
        <v>81.25</v>
      </c>
      <c r="H11" s="5">
        <f>G11*0.5</f>
        <v>40.625</v>
      </c>
      <c r="I11" s="5"/>
      <c r="J11" s="5"/>
      <c r="K11" s="5">
        <f t="shared" si="1"/>
        <v>82.125</v>
      </c>
    </row>
    <row r="12" spans="1:11" ht="24" customHeight="1" x14ac:dyDescent="0.15">
      <c r="A12" s="3"/>
      <c r="B12" s="3">
        <v>2</v>
      </c>
      <c r="C12" s="6" t="s">
        <v>140</v>
      </c>
      <c r="D12" s="6" t="s">
        <v>150</v>
      </c>
      <c r="E12" s="5"/>
      <c r="F12" s="5">
        <f t="shared" si="0"/>
        <v>0</v>
      </c>
      <c r="G12" s="5"/>
      <c r="H12" s="5">
        <f t="shared" si="2"/>
        <v>0</v>
      </c>
      <c r="I12" s="5"/>
      <c r="J12" s="5">
        <f t="shared" si="3"/>
        <v>0</v>
      </c>
      <c r="K12" s="5">
        <f t="shared" si="1"/>
        <v>0</v>
      </c>
    </row>
  </sheetData>
  <mergeCells count="1">
    <mergeCell ref="A1:K1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3" sqref="K3:K20"/>
    </sheetView>
  </sheetViews>
  <sheetFormatPr defaultColWidth="8.875" defaultRowHeight="13.5" x14ac:dyDescent="0.15"/>
  <cols>
    <col min="2" max="2" width="7.625" customWidth="1"/>
    <col min="3" max="3" width="11.125" customWidth="1"/>
    <col min="4" max="4" width="13.75" customWidth="1"/>
    <col min="5" max="11" width="12.875" customWidth="1"/>
  </cols>
  <sheetData>
    <row r="1" spans="1:11" ht="24" customHeight="1" x14ac:dyDescent="0.15">
      <c r="A1" s="29" t="s">
        <v>194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195</v>
      </c>
      <c r="F2" s="1" t="s">
        <v>14</v>
      </c>
      <c r="G2" s="2" t="s">
        <v>199</v>
      </c>
      <c r="H2" s="1" t="s">
        <v>14</v>
      </c>
      <c r="I2" s="1" t="s">
        <v>200</v>
      </c>
      <c r="J2" s="1" t="s">
        <v>14</v>
      </c>
      <c r="K2" s="1" t="s">
        <v>198</v>
      </c>
    </row>
    <row r="3" spans="1:11" ht="21.95" customHeight="1" x14ac:dyDescent="0.15">
      <c r="A3" s="3">
        <v>1</v>
      </c>
      <c r="B3" s="3">
        <v>6</v>
      </c>
      <c r="C3" s="4" t="s">
        <v>157</v>
      </c>
      <c r="D3" s="4" t="s">
        <v>178</v>
      </c>
      <c r="E3" s="5">
        <v>78.33</v>
      </c>
      <c r="F3" s="5">
        <f>E3*0.5</f>
        <v>39.164999999999999</v>
      </c>
      <c r="G3" s="5">
        <v>69.67</v>
      </c>
      <c r="H3" s="5">
        <f>G3*0.25</f>
        <v>17.4175</v>
      </c>
      <c r="I3" s="5">
        <v>76.33</v>
      </c>
      <c r="J3" s="5">
        <f>I3*0.25</f>
        <v>19.0825</v>
      </c>
      <c r="K3" s="5">
        <f t="shared" ref="K3:K12" si="0">ROUND(J3+H3+F3,2)</f>
        <v>75.67</v>
      </c>
    </row>
    <row r="4" spans="1:11" ht="21.95" customHeight="1" x14ac:dyDescent="0.15">
      <c r="A4" s="3">
        <v>2</v>
      </c>
      <c r="B4" s="3">
        <v>12</v>
      </c>
      <c r="C4" s="4" t="s">
        <v>157</v>
      </c>
      <c r="D4" s="4" t="s">
        <v>172</v>
      </c>
      <c r="E4" s="5">
        <v>80.33</v>
      </c>
      <c r="F4" s="5">
        <f t="shared" ref="F4:F20" si="1">E4*0.5</f>
        <v>40.164999999999999</v>
      </c>
      <c r="G4" s="5">
        <v>77.67</v>
      </c>
      <c r="H4" s="5">
        <f t="shared" ref="H4:H20" si="2">G4*0.25</f>
        <v>19.4175</v>
      </c>
      <c r="I4" s="5">
        <v>81.33</v>
      </c>
      <c r="J4" s="5">
        <f t="shared" ref="J4:J20" si="3">I4*0.25</f>
        <v>20.3325</v>
      </c>
      <c r="K4" s="5">
        <f t="shared" si="0"/>
        <v>79.92</v>
      </c>
    </row>
    <row r="5" spans="1:11" ht="21.95" customHeight="1" x14ac:dyDescent="0.15">
      <c r="A5" s="3">
        <v>3</v>
      </c>
      <c r="B5" s="3">
        <v>15</v>
      </c>
      <c r="C5" s="4" t="s">
        <v>157</v>
      </c>
      <c r="D5" s="4" t="s">
        <v>180</v>
      </c>
      <c r="E5" s="5">
        <v>79.33</v>
      </c>
      <c r="F5" s="5">
        <f t="shared" si="1"/>
        <v>39.664999999999999</v>
      </c>
      <c r="G5" s="5">
        <v>68.33</v>
      </c>
      <c r="H5" s="5">
        <f t="shared" si="2"/>
        <v>17.0825</v>
      </c>
      <c r="I5" s="5">
        <v>83</v>
      </c>
      <c r="J5" s="5">
        <f t="shared" si="3"/>
        <v>20.75</v>
      </c>
      <c r="K5" s="5">
        <f t="shared" si="0"/>
        <v>77.5</v>
      </c>
    </row>
    <row r="6" spans="1:11" ht="21.95" customHeight="1" x14ac:dyDescent="0.15">
      <c r="A6" s="3">
        <v>4</v>
      </c>
      <c r="B6" s="3">
        <v>18</v>
      </c>
      <c r="C6" s="4" t="s">
        <v>157</v>
      </c>
      <c r="D6" s="4" t="s">
        <v>166</v>
      </c>
      <c r="E6" s="5">
        <v>83.33</v>
      </c>
      <c r="F6" s="5">
        <f t="shared" si="1"/>
        <v>41.664999999999999</v>
      </c>
      <c r="G6" s="5">
        <v>84.33</v>
      </c>
      <c r="H6" s="5">
        <f t="shared" si="2"/>
        <v>21.0825</v>
      </c>
      <c r="I6" s="5">
        <v>84.33</v>
      </c>
      <c r="J6" s="5">
        <f t="shared" si="3"/>
        <v>21.0825</v>
      </c>
      <c r="K6" s="5">
        <f t="shared" si="0"/>
        <v>83.83</v>
      </c>
    </row>
    <row r="7" spans="1:11" ht="21.95" customHeight="1" x14ac:dyDescent="0.15">
      <c r="A7" s="3">
        <v>5</v>
      </c>
      <c r="B7" s="3">
        <v>11</v>
      </c>
      <c r="C7" s="4" t="s">
        <v>157</v>
      </c>
      <c r="D7" s="4" t="s">
        <v>164</v>
      </c>
      <c r="E7" s="5">
        <v>81.67</v>
      </c>
      <c r="F7" s="5">
        <f t="shared" si="1"/>
        <v>40.835000000000001</v>
      </c>
      <c r="G7" s="5">
        <v>83.67</v>
      </c>
      <c r="H7" s="5">
        <f t="shared" si="2"/>
        <v>20.9175</v>
      </c>
      <c r="I7" s="5">
        <v>81.67</v>
      </c>
      <c r="J7" s="5">
        <f t="shared" si="3"/>
        <v>20.4175</v>
      </c>
      <c r="K7" s="5">
        <f t="shared" si="0"/>
        <v>82.17</v>
      </c>
    </row>
    <row r="8" spans="1:11" ht="21.95" customHeight="1" x14ac:dyDescent="0.15">
      <c r="A8" s="3">
        <v>6</v>
      </c>
      <c r="B8" s="3">
        <v>7</v>
      </c>
      <c r="C8" s="4" t="s">
        <v>157</v>
      </c>
      <c r="D8" s="4" t="s">
        <v>188</v>
      </c>
      <c r="E8" s="5">
        <v>74</v>
      </c>
      <c r="F8" s="5">
        <f t="shared" si="1"/>
        <v>37</v>
      </c>
      <c r="G8" s="5">
        <v>70</v>
      </c>
      <c r="H8" s="5">
        <f t="shared" si="2"/>
        <v>17.5</v>
      </c>
      <c r="I8" s="5">
        <v>75</v>
      </c>
      <c r="J8" s="5">
        <f t="shared" si="3"/>
        <v>18.75</v>
      </c>
      <c r="K8" s="5">
        <f t="shared" si="0"/>
        <v>73.25</v>
      </c>
    </row>
    <row r="9" spans="1:11" ht="21.95" customHeight="1" x14ac:dyDescent="0.15">
      <c r="A9" s="3">
        <v>7</v>
      </c>
      <c r="B9" s="3">
        <v>3</v>
      </c>
      <c r="C9" s="4" t="s">
        <v>157</v>
      </c>
      <c r="D9" s="4" t="s">
        <v>184</v>
      </c>
      <c r="E9" s="5">
        <v>72.33</v>
      </c>
      <c r="F9" s="5">
        <f t="shared" si="1"/>
        <v>36.164999999999999</v>
      </c>
      <c r="G9" s="5">
        <v>68</v>
      </c>
      <c r="H9" s="5">
        <f t="shared" si="2"/>
        <v>17</v>
      </c>
      <c r="I9" s="5">
        <v>78</v>
      </c>
      <c r="J9" s="5">
        <f t="shared" si="3"/>
        <v>19.5</v>
      </c>
      <c r="K9" s="5">
        <f t="shared" si="0"/>
        <v>72.67</v>
      </c>
    </row>
    <row r="10" spans="1:11" ht="21.95" customHeight="1" x14ac:dyDescent="0.15">
      <c r="A10" s="3">
        <v>8</v>
      </c>
      <c r="B10" s="3">
        <v>2</v>
      </c>
      <c r="C10" s="4" t="s">
        <v>157</v>
      </c>
      <c r="D10" s="4" t="s">
        <v>158</v>
      </c>
      <c r="E10" s="5">
        <v>85</v>
      </c>
      <c r="F10" s="5">
        <f t="shared" si="1"/>
        <v>42.5</v>
      </c>
      <c r="G10" s="5">
        <v>84.33</v>
      </c>
      <c r="H10" s="5">
        <f t="shared" si="2"/>
        <v>21.0825</v>
      </c>
      <c r="I10" s="5">
        <v>85.33</v>
      </c>
      <c r="J10" s="5">
        <f t="shared" si="3"/>
        <v>21.3325</v>
      </c>
      <c r="K10" s="5">
        <f t="shared" si="0"/>
        <v>84.92</v>
      </c>
    </row>
    <row r="11" spans="1:11" ht="21.95" customHeight="1" x14ac:dyDescent="0.15">
      <c r="A11" s="3">
        <v>9</v>
      </c>
      <c r="B11" s="3">
        <v>16</v>
      </c>
      <c r="C11" s="4" t="s">
        <v>157</v>
      </c>
      <c r="D11" s="4" t="s">
        <v>186</v>
      </c>
      <c r="E11" s="5">
        <v>73</v>
      </c>
      <c r="F11" s="5">
        <f t="shared" si="1"/>
        <v>36.5</v>
      </c>
      <c r="G11" s="5">
        <v>77</v>
      </c>
      <c r="H11" s="5">
        <f t="shared" si="2"/>
        <v>19.25</v>
      </c>
      <c r="I11" s="5">
        <v>79.33</v>
      </c>
      <c r="J11" s="5">
        <f t="shared" si="3"/>
        <v>19.8325</v>
      </c>
      <c r="K11" s="5">
        <f t="shared" si="0"/>
        <v>75.58</v>
      </c>
    </row>
    <row r="12" spans="1:11" ht="21.95" customHeight="1" x14ac:dyDescent="0.15">
      <c r="A12" s="3">
        <v>10</v>
      </c>
      <c r="B12" s="3">
        <v>10</v>
      </c>
      <c r="C12" s="4" t="s">
        <v>157</v>
      </c>
      <c r="D12" s="4" t="s">
        <v>192</v>
      </c>
      <c r="E12" s="5">
        <v>68.67</v>
      </c>
      <c r="F12" s="5">
        <f t="shared" si="1"/>
        <v>34.335000000000001</v>
      </c>
      <c r="G12" s="5">
        <v>76.33</v>
      </c>
      <c r="H12" s="5">
        <f t="shared" si="2"/>
        <v>19.0825</v>
      </c>
      <c r="I12" s="5">
        <v>67</v>
      </c>
      <c r="J12" s="5">
        <f t="shared" si="3"/>
        <v>16.75</v>
      </c>
      <c r="K12" s="5">
        <f t="shared" si="0"/>
        <v>70.17</v>
      </c>
    </row>
    <row r="13" spans="1:11" ht="21.95" customHeight="1" x14ac:dyDescent="0.15">
      <c r="A13" s="3">
        <v>11</v>
      </c>
      <c r="B13" s="3">
        <v>9</v>
      </c>
      <c r="C13" s="4" t="s">
        <v>157</v>
      </c>
      <c r="D13" s="4" t="s">
        <v>182</v>
      </c>
      <c r="E13" s="5">
        <v>74.67</v>
      </c>
      <c r="F13" s="5">
        <f t="shared" si="1"/>
        <v>37.335000000000001</v>
      </c>
      <c r="G13" s="5">
        <v>76</v>
      </c>
      <c r="H13" s="5">
        <f t="shared" si="2"/>
        <v>19</v>
      </c>
      <c r="I13" s="5">
        <v>78</v>
      </c>
      <c r="J13" s="5">
        <f t="shared" si="3"/>
        <v>19.5</v>
      </c>
      <c r="K13" s="5">
        <f t="shared" ref="K13:K20" si="4">ROUND(J13+H13+F13,2)</f>
        <v>75.84</v>
      </c>
    </row>
    <row r="14" spans="1:11" ht="21.95" customHeight="1" x14ac:dyDescent="0.15">
      <c r="A14" s="3">
        <v>12</v>
      </c>
      <c r="B14" s="3">
        <v>14</v>
      </c>
      <c r="C14" s="4" t="s">
        <v>157</v>
      </c>
      <c r="D14" s="4" t="s">
        <v>168</v>
      </c>
      <c r="E14" s="5">
        <v>80.67</v>
      </c>
      <c r="F14" s="5">
        <f t="shared" si="1"/>
        <v>40.335000000000001</v>
      </c>
      <c r="G14" s="5">
        <v>83.67</v>
      </c>
      <c r="H14" s="5">
        <f t="shared" si="2"/>
        <v>20.9175</v>
      </c>
      <c r="I14" s="5">
        <v>83.67</v>
      </c>
      <c r="J14" s="5">
        <f t="shared" si="3"/>
        <v>20.9175</v>
      </c>
      <c r="K14" s="5">
        <f t="shared" si="4"/>
        <v>82.17</v>
      </c>
    </row>
    <row r="15" spans="1:11" ht="21.95" customHeight="1" x14ac:dyDescent="0.15">
      <c r="A15" s="3">
        <v>13</v>
      </c>
      <c r="B15" s="3">
        <v>1</v>
      </c>
      <c r="C15" s="4" t="s">
        <v>157</v>
      </c>
      <c r="D15" s="4" t="s">
        <v>160</v>
      </c>
      <c r="E15" s="5">
        <v>78.67</v>
      </c>
      <c r="F15" s="5">
        <f t="shared" si="1"/>
        <v>39.335000000000001</v>
      </c>
      <c r="G15" s="5">
        <v>75</v>
      </c>
      <c r="H15" s="5">
        <f t="shared" si="2"/>
        <v>18.75</v>
      </c>
      <c r="I15" s="5">
        <v>84.33</v>
      </c>
      <c r="J15" s="5">
        <f t="shared" si="3"/>
        <v>21.0825</v>
      </c>
      <c r="K15" s="5">
        <f t="shared" si="4"/>
        <v>79.17</v>
      </c>
    </row>
    <row r="16" spans="1:11" ht="21.95" customHeight="1" x14ac:dyDescent="0.15">
      <c r="A16" s="3">
        <v>14</v>
      </c>
      <c r="B16" s="3">
        <v>4</v>
      </c>
      <c r="C16" s="4" t="s">
        <v>157</v>
      </c>
      <c r="D16" s="4" t="s">
        <v>170</v>
      </c>
      <c r="E16" s="5">
        <v>76</v>
      </c>
      <c r="F16" s="5">
        <f t="shared" si="1"/>
        <v>38</v>
      </c>
      <c r="G16" s="5">
        <v>83.67</v>
      </c>
      <c r="H16" s="5">
        <f t="shared" si="2"/>
        <v>20.9175</v>
      </c>
      <c r="I16" s="5">
        <v>80</v>
      </c>
      <c r="J16" s="5">
        <f t="shared" si="3"/>
        <v>20</v>
      </c>
      <c r="K16" s="5">
        <f t="shared" si="4"/>
        <v>78.92</v>
      </c>
    </row>
    <row r="17" spans="1:11" ht="21.95" customHeight="1" x14ac:dyDescent="0.15">
      <c r="A17" s="3">
        <v>15</v>
      </c>
      <c r="B17" s="3">
        <v>17</v>
      </c>
      <c r="C17" s="4" t="s">
        <v>157</v>
      </c>
      <c r="D17" s="4" t="s">
        <v>190</v>
      </c>
      <c r="E17" s="5">
        <v>73.67</v>
      </c>
      <c r="F17" s="5">
        <f t="shared" si="1"/>
        <v>36.835000000000001</v>
      </c>
      <c r="G17" s="5">
        <v>71</v>
      </c>
      <c r="H17" s="5">
        <f t="shared" si="2"/>
        <v>17.75</v>
      </c>
      <c r="I17" s="5">
        <v>76.33</v>
      </c>
      <c r="J17" s="5">
        <f t="shared" si="3"/>
        <v>19.0825</v>
      </c>
      <c r="K17" s="5">
        <f t="shared" si="4"/>
        <v>73.67</v>
      </c>
    </row>
    <row r="18" spans="1:11" ht="21.95" customHeight="1" x14ac:dyDescent="0.15">
      <c r="A18" s="3">
        <v>16</v>
      </c>
      <c r="B18" s="3">
        <v>13</v>
      </c>
      <c r="C18" s="4" t="s">
        <v>157</v>
      </c>
      <c r="D18" s="4" t="s">
        <v>162</v>
      </c>
      <c r="E18" s="5">
        <v>83</v>
      </c>
      <c r="F18" s="5">
        <f t="shared" si="1"/>
        <v>41.5</v>
      </c>
      <c r="G18" s="5">
        <v>80.33</v>
      </c>
      <c r="H18" s="5">
        <f t="shared" si="2"/>
        <v>20.0825</v>
      </c>
      <c r="I18" s="5">
        <v>84.67</v>
      </c>
      <c r="J18" s="5">
        <f t="shared" si="3"/>
        <v>21.1675</v>
      </c>
      <c r="K18" s="5">
        <f t="shared" si="4"/>
        <v>82.75</v>
      </c>
    </row>
    <row r="19" spans="1:11" ht="21.95" customHeight="1" x14ac:dyDescent="0.15">
      <c r="A19" s="3">
        <v>17</v>
      </c>
      <c r="B19" s="3">
        <v>8</v>
      </c>
      <c r="C19" s="4" t="s">
        <v>157</v>
      </c>
      <c r="D19" s="4" t="s">
        <v>176</v>
      </c>
      <c r="E19" s="5">
        <v>77.67</v>
      </c>
      <c r="F19" s="5">
        <f t="shared" si="1"/>
        <v>38.835000000000001</v>
      </c>
      <c r="G19" s="5">
        <v>81</v>
      </c>
      <c r="H19" s="5">
        <f t="shared" si="2"/>
        <v>20.25</v>
      </c>
      <c r="I19" s="5">
        <v>78</v>
      </c>
      <c r="J19" s="5">
        <f t="shared" si="3"/>
        <v>19.5</v>
      </c>
      <c r="K19" s="5">
        <f t="shared" si="4"/>
        <v>78.59</v>
      </c>
    </row>
    <row r="20" spans="1:11" ht="21.95" customHeight="1" x14ac:dyDescent="0.15">
      <c r="A20" s="3">
        <v>18</v>
      </c>
      <c r="B20" s="3">
        <v>5</v>
      </c>
      <c r="C20" s="4" t="s">
        <v>157</v>
      </c>
      <c r="D20" s="4" t="s">
        <v>174</v>
      </c>
      <c r="E20" s="5">
        <v>75.67</v>
      </c>
      <c r="F20" s="5">
        <f t="shared" si="1"/>
        <v>37.835000000000001</v>
      </c>
      <c r="G20" s="5">
        <v>82</v>
      </c>
      <c r="H20" s="5">
        <f t="shared" si="2"/>
        <v>20.5</v>
      </c>
      <c r="I20" s="5">
        <v>78.33</v>
      </c>
      <c r="J20" s="5">
        <f t="shared" si="3"/>
        <v>19.5825</v>
      </c>
      <c r="K20" s="5">
        <f t="shared" si="4"/>
        <v>77.92</v>
      </c>
    </row>
  </sheetData>
  <mergeCells count="1">
    <mergeCell ref="A1:K1"/>
  </mergeCells>
  <phoneticPr fontId="7" type="noConversion"/>
  <pageMargins left="0.75" right="0.75" top="1" bottom="1" header="0.5" footer="0.5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ixelators xmlns="https://web.wps.cn/et/2018/main" xmlns:s="http://schemas.openxmlformats.org/spreadsheetml/2006/main">
  <pixelatorList sheetStid="14"/>
  <pixelatorList sheetStid="1"/>
  <pixelatorList sheetStid="2"/>
  <pixelatorList sheetStid="3"/>
  <pixelatorList sheetStid="4"/>
  <pixelatorList sheetStid="5"/>
  <pixelatorList sheetStid="6"/>
  <pixelatorList sheetStid="7"/>
  <pixelatorList sheetStid="8"/>
  <pixelatorList sheetStid="9"/>
  <pixelatorList sheetStid="10"/>
  <pixelatorList sheetStid="11"/>
  <pixelatorList sheetStid="12"/>
  <pixelatorList sheetStid="13"/>
  <pixelatorList sheetStid="15"/>
</pixelators>
</file>

<file path=customXml/item2.xml><?xml version="1.0" encoding="utf-8"?>
<woProps xmlns="https://web.wps.cn/et/2018/main" xmlns:s="http://schemas.openxmlformats.org/spreadsheetml/2006/main">
  <woSheetsProps>
    <woSheetProps sheetStid="14" interlineOnOff="0" interlineColor="0" isDbSheet="0"/>
    <woSheetProps sheetStid="1" interlineOnOff="0" interlineColor="0" isDbSheet="0"/>
    <woSheetProps sheetStid="2" interlineOnOff="0" interlineColor="0" isDbSheet="0"/>
    <woSheetProps sheetStid="3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8" interlineOnOff="0" interlineColor="0" isDbSheet="0"/>
    <woSheetProps sheetStid="9" interlineOnOff="0" interlineColor="0" isDbSheet="0"/>
    <woSheetProps sheetStid="10" interlineOnOff="0" interlineColor="0" isDbSheet="0"/>
    <woSheetProps sheetStid="11" interlineOnOff="0" interlineColor="0" isDbSheet="0"/>
    <woSheetProps sheetStid="12" interlineOnOff="0" interlineColor="0" isDbSheet="0"/>
    <woSheetProps sheetStid="13" interlineOnOff="0" interlineColor="0" isDbSheet="0"/>
  </woSheetsProps>
  <woBookProps>
    <bookSettings isFilterShared="1" isAutoUpdatePaused="0" filterType="conn"/>
  </woBookProps>
</woProps>
</file>

<file path=customXml/item3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入围面试人员名单</vt:lpstr>
      <vt:lpstr>音体美</vt:lpstr>
      <vt:lpstr>学前</vt:lpstr>
      <vt:lpstr>入围面试人员名单!Print_Titles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59381</dc:creator>
  <cp:lastModifiedBy>微软用户</cp:lastModifiedBy>
  <cp:lastPrinted>2023-05-08T00:04:00Z</cp:lastPrinted>
  <dcterms:created xsi:type="dcterms:W3CDTF">2023-05-07T12:32:00Z</dcterms:created>
  <dcterms:modified xsi:type="dcterms:W3CDTF">2023-05-21T07:42:16Z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4415BBC8058B48AD8200493584F67775_11</vt:lpwstr>
  </property>
  <property fmtid="{D5CDD505-2E9C-101B-9397-08002B2CF9AE}" pid="3" name="KSOProductBuildVer">
    <vt:lpwstr>2052-11.8.2.10154</vt:lpwstr>
  </property>
</Properties>
</file>